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300" firstSheet="1" activeTab="1"/>
  </bookViews>
  <sheets>
    <sheet name="контроль" sheetId="2" state="veryHidden" r:id="rId1"/>
    <sheet name="Строительство" sheetId="1" r:id="rId2"/>
  </sheets>
  <definedNames>
    <definedName name="Contacts">Строительство!$C$74</definedName>
    <definedName name="m1_Digital">Строительство!$Q$53</definedName>
    <definedName name="m2Answ1">Строительство!$Q$57</definedName>
    <definedName name="m2Answ2">Строительство!$R$58</definedName>
    <definedName name="m2Answ3">Строительство!$S$59</definedName>
    <definedName name="m2Answ4">Строительство!$T$60</definedName>
    <definedName name="m2AnswCH">контроль!$B$57:$B$58</definedName>
    <definedName name="m3Answ1">Строительство!$Q$64</definedName>
    <definedName name="m3Answ2">Строительство!$R$65</definedName>
    <definedName name="m3Answ3">Строительство!$S$66</definedName>
    <definedName name="m3AnswCH">контроль!$B$60:$B$61</definedName>
    <definedName name="m4_1Answ1">Строительство!$AV$53</definedName>
    <definedName name="m4_2Answ1">Строительство!$AV$55</definedName>
    <definedName name="m4_3Answ1">Строительство!$AV$57</definedName>
    <definedName name="m4_4Answ1">Строительство!$AV$59</definedName>
    <definedName name="m4_5Answ1">Строительство!$AV$61</definedName>
    <definedName name="m4_6Answ1">Строительство!$AV$63</definedName>
    <definedName name="m4_7Answ1">Строительство!$AV$65</definedName>
    <definedName name="m4AnswCH">контроль!$B$64:$B$65</definedName>
    <definedName name="m5Answ1">Строительство!$BS$52</definedName>
    <definedName name="m5Answ2">Строительство!$BT$53</definedName>
    <definedName name="m5Answ3">Строительство!$BU$54</definedName>
    <definedName name="m5Answ4">Строительство!$BV$55</definedName>
    <definedName name="m5AnswCH">контроль!$B$67:$B$68</definedName>
    <definedName name="m6Answ1">Строительство!$BS$59</definedName>
    <definedName name="m6Answ2">Строительство!$BT$60</definedName>
    <definedName name="m6Answ3">Строительство!$BU$61</definedName>
    <definedName name="m6AnswCH">контроль!$B$71:$B$72</definedName>
    <definedName name="m7_Digital1">Строительство!$BN$65</definedName>
    <definedName name="m7_Digital2">Строительство!$BN$67</definedName>
    <definedName name="q10Answ1">Строительство!$AN$39</definedName>
    <definedName name="q10Answ2">Строительство!$AO$40</definedName>
    <definedName name="q10Answ3">Строительство!$AP$41</definedName>
    <definedName name="q10AnswCH">контроль!$B$32:$B$33</definedName>
    <definedName name="q11_1Answ1">Строительство!$BT$16</definedName>
    <definedName name="q11_1Answ2">Строительство!$BU$17</definedName>
    <definedName name="q11_1Answ3">Строительство!$BV$18</definedName>
    <definedName name="q11_1AnswCH">контроль!$B$40:$B$41</definedName>
    <definedName name="q11Answ1">Строительство!$BK$16</definedName>
    <definedName name="q11Answ2">Строительство!$BL$17</definedName>
    <definedName name="q11Answ3">Строительство!$BM$18</definedName>
    <definedName name="q11AnswCH">контроль!$B$37:$B$38</definedName>
    <definedName name="q12_1Answ1">Строительство!$BV$21</definedName>
    <definedName name="q12_1Answ10">Строительство!$BV$30</definedName>
    <definedName name="q12_1Answ11">Строительство!$BV$31</definedName>
    <definedName name="q12_1Answ2">Строительство!$BV$22</definedName>
    <definedName name="q12_1Answ3">Строительство!$BV$23</definedName>
    <definedName name="q12_1Answ4">Строительство!$BV$24</definedName>
    <definedName name="q12_1Answ5">Строительство!$BV$25</definedName>
    <definedName name="q12_1Answ6">Строительство!$BV$26</definedName>
    <definedName name="q12_1Answ7">Строительство!$BV$27</definedName>
    <definedName name="q12_1Answ8">Строительство!$BV$28</definedName>
    <definedName name="q12_1Answ9">Строительство!$BV$29</definedName>
    <definedName name="q12_1AnswCH">контроль!$B$47:$B$48</definedName>
    <definedName name="q12Answ1">Строительство!$BK$23</definedName>
    <definedName name="q12Answ2">Строительство!$BL$24</definedName>
    <definedName name="q12Answ3">Строительство!$BM$25</definedName>
    <definedName name="q12AnswCH">контроль!$B$44:$B$45</definedName>
    <definedName name="q13_1Answ1">Строительство!$BV$34</definedName>
    <definedName name="q13_2Answ1">Строительство!$BV$35</definedName>
    <definedName name="q13_3Answ1">Строительство!$BV$36</definedName>
    <definedName name="q13_4Answ1">Строительство!$BV$37</definedName>
    <definedName name="q13_5Answ1">Строительство!$BV$38</definedName>
    <definedName name="q13_6Answ1">Строительство!$BV$39</definedName>
    <definedName name="q13_7Answ1">Строительство!$BV$40</definedName>
    <definedName name="q13_8Answ1">Строительство!$BV$41</definedName>
    <definedName name="q13AnswCH">контроль!$B$50:$B$51</definedName>
    <definedName name="q14Answ1">Строительство!$BD$45</definedName>
    <definedName name="q14Answ2">Строительство!$BJ$45</definedName>
    <definedName name="q14Answ3">Строительство!$BP$45</definedName>
    <definedName name="q14Answ4">Строительство!$BV$45</definedName>
    <definedName name="q14AnswCH">контроль!$B$53:$B$54</definedName>
    <definedName name="q1Answ1">Строительство!$Q$15</definedName>
    <definedName name="q1Answ2">Строительство!$R$16</definedName>
    <definedName name="q1Answ3">Строительство!$S$17</definedName>
    <definedName name="q1Answ4">Строительство!$T$18</definedName>
    <definedName name="q1AnswCH">контроль!$B$4:$B$5</definedName>
    <definedName name="q2Answ1">Строительство!$Q$22</definedName>
    <definedName name="q2Answ2">Строительство!$R$23</definedName>
    <definedName name="q2Answ3">Строительство!$S$24</definedName>
    <definedName name="q2AnswCH">контроль!$B$7:$B$8</definedName>
    <definedName name="q3Answ1">Строительство!$Q$27</definedName>
    <definedName name="q3Answ2">Строительство!$R$28</definedName>
    <definedName name="q3Answ3">Строительство!$S$29</definedName>
    <definedName name="q3Answ4">Строительство!$T$30</definedName>
    <definedName name="q3AnswCH">контроль!$B$10:$B$11</definedName>
    <definedName name="q4Answ1">Строительство!$Q$33</definedName>
    <definedName name="q4Answ2">Строительство!$R$34</definedName>
    <definedName name="q4Answ3">Строительство!$S$35</definedName>
    <definedName name="q4Answ4">Строительство!$T$36</definedName>
    <definedName name="q4AnswCH">контроль!$B$13:$B$14</definedName>
    <definedName name="q5Answ1">Строительство!$Q$39</definedName>
    <definedName name="q5Answ2">Строительство!$R$40</definedName>
    <definedName name="q5Answ3">Строительство!$S$41</definedName>
    <definedName name="q5AnswCH">контроль!$B$16:$B$17</definedName>
    <definedName name="q6Answ1">Строительство!$AN$14</definedName>
    <definedName name="q6Answ2">Строительство!$AO$15</definedName>
    <definedName name="q6Answ3">Строительство!$AP$16</definedName>
    <definedName name="q6AnswCH">контроль!$B$19:$B$20</definedName>
    <definedName name="q7Answ1">Строительство!$AN$20</definedName>
    <definedName name="q7Answ2">Строительство!$AO$21</definedName>
    <definedName name="q7Answ3">Строительство!$AP$22</definedName>
    <definedName name="q7Answ4">Строительство!$AQ$23</definedName>
    <definedName name="q7AnswCH">контроль!$B$23:$B$24</definedName>
    <definedName name="q8Answ1">Строительство!$AN$27</definedName>
    <definedName name="q8Answ2">Строительство!$AO$28</definedName>
    <definedName name="q8Answ3">Строительство!$AP$29</definedName>
    <definedName name="q8AnswCH">контроль!$B$26:$B$27</definedName>
    <definedName name="q9Answ1">Строительство!$AO$32</definedName>
    <definedName name="q9Answ2">Строительство!$AP$33</definedName>
    <definedName name="q9Answ3">Строительство!$AQ$34</definedName>
    <definedName name="q9Answ4">Строительство!$AR$35</definedName>
    <definedName name="q9AnswCH">контроль!$B$29:$B$30</definedName>
    <definedName name="QComment_Text">Строительство!$C$69</definedName>
    <definedName name="qkAnsw1">Строительство!$C$4</definedName>
    <definedName name="qkAnsw2">Строительство!$F$4</definedName>
    <definedName name="qkAnsw3">Строительство!$I$4</definedName>
    <definedName name="qkAnsw4">Строительство!$L$4</definedName>
    <definedName name="qkAnswCH">контроль!$B$1:$B$2</definedName>
    <definedName name="TypeAnk">контроль!$M$1</definedName>
    <definedName name="ВернутьДо">Строительство!$AY$1</definedName>
    <definedName name="КодПредприятия">Строительство!$BE$7</definedName>
    <definedName name="_xlnm.Print_Area" localSheetId="1">Строительство!$A$1:$BW$97</definedName>
    <definedName name="ОКВЭД2">Строительство!$BE$5</definedName>
    <definedName name="ОтчётныйПериод">Строительство!$AE$7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2" i="1" l="1"/>
  <c r="AZ50" i="1"/>
  <c r="BB67" i="1"/>
  <c r="BB65" i="1"/>
  <c r="B54" i="2" l="1"/>
  <c r="B72" i="2" l="1"/>
  <c r="B68" i="2"/>
  <c r="B61" i="2"/>
  <c r="B58" i="2"/>
  <c r="B51" i="2"/>
  <c r="B48" i="2"/>
  <c r="B45" i="2"/>
  <c r="B41" i="2"/>
  <c r="B38" i="2"/>
  <c r="B33" i="2"/>
  <c r="B30" i="2"/>
  <c r="B27" i="2"/>
  <c r="B24" i="2"/>
  <c r="B20" i="2"/>
  <c r="B17" i="2"/>
  <c r="B14" i="2"/>
  <c r="B11" i="2"/>
  <c r="B8" i="2"/>
  <c r="B5" i="2"/>
  <c r="B2" i="2"/>
  <c r="AZ57" i="1" l="1"/>
  <c r="Z51" i="1"/>
  <c r="C63" i="1"/>
  <c r="C56" i="1"/>
</calcChain>
</file>

<file path=xl/sharedStrings.xml><?xml version="1.0" encoding="utf-8"?>
<sst xmlns="http://schemas.openxmlformats.org/spreadsheetml/2006/main" count="192" uniqueCount="159">
  <si>
    <t>Конфиденциальность информации, содержащейся в анкете, обеспечивается  Банком России. Это означает, что использование данных анкеты для других целей, кроме аналитических, и передача данных анкеты сторонним организациям строго запрещены.</t>
  </si>
  <si>
    <r>
      <t xml:space="preserve">1. В правом верхнем углу анкеты проставьте </t>
    </r>
    <r>
      <rPr>
        <b/>
        <sz val="12"/>
        <rFont val="Arial"/>
        <family val="2"/>
        <charset val="204"/>
      </rPr>
      <t>код предприятия в системе мониторинга</t>
    </r>
    <r>
      <rPr>
        <sz val="12"/>
        <rFont val="Arial"/>
        <family val="2"/>
        <charset val="204"/>
      </rPr>
      <t xml:space="preserve">, который Вам сообщили в подразделении Банка России и </t>
    </r>
    <r>
      <rPr>
        <b/>
        <sz val="12"/>
        <rFont val="Arial"/>
        <family val="2"/>
        <charset val="204"/>
      </rPr>
      <t>код ОКВЭД2</t>
    </r>
    <r>
      <rPr>
        <sz val="12"/>
        <rFont val="Arial"/>
        <family val="2"/>
        <charset val="204"/>
      </rPr>
      <t xml:space="preserve"> по основному виду деятельности Вашего предприятия.</t>
    </r>
  </si>
  <si>
    <t>ЗАПОЛНЕНИЕ АНКЕТЫ</t>
  </si>
  <si>
    <t>ПОЯСНЕНИЕ ПО ЗАПОЛНЕНИЮ АНКЕТЫ (Строительство)</t>
  </si>
  <si>
    <t xml:space="preserve">            Благодарим Вас за ответы</t>
  </si>
  <si>
    <t>нехватка персонала</t>
  </si>
  <si>
    <t>влияние налогового законодательства в области инвестиций</t>
  </si>
  <si>
    <t>нормальная обеспеченность</t>
  </si>
  <si>
    <t>избыток персонала</t>
  </si>
  <si>
    <t>уменьшится</t>
  </si>
  <si>
    <t>неопределенность экономической ситуации в стране</t>
  </si>
  <si>
    <t xml:space="preserve">не изменится </t>
  </si>
  <si>
    <r>
      <rPr>
        <b/>
        <sz val="10"/>
        <rFont val="Arial"/>
        <family val="2"/>
        <charset val="204"/>
      </rPr>
      <t>III</t>
    </r>
    <r>
      <rPr>
        <sz val="10"/>
        <rFont val="Arial"/>
        <family val="2"/>
        <charset val="204"/>
      </rPr>
      <t xml:space="preserve">. Как Вы оцениваете </t>
    </r>
    <r>
      <rPr>
        <b/>
        <sz val="10"/>
        <rFont val="Arial"/>
        <family val="2"/>
        <charset val="204"/>
      </rPr>
      <t xml:space="preserve">обеспеченность Вашего </t>
    </r>
  </si>
  <si>
    <t>увеличится</t>
  </si>
  <si>
    <t>уровень процентных ставок по кредитам на инвестиционные цели</t>
  </si>
  <si>
    <t xml:space="preserve">    на предприятии</t>
  </si>
  <si>
    <t>отсутствовала</t>
  </si>
  <si>
    <t>сложный механизм получения кредитов на инвестиционные цели</t>
  </si>
  <si>
    <t xml:space="preserve">снизилась </t>
  </si>
  <si>
    <t>не изменилась</t>
  </si>
  <si>
    <t>затрудняюсь ответить</t>
  </si>
  <si>
    <t>недостаток квалифицированной рабочей силы</t>
  </si>
  <si>
    <t>возросла</t>
  </si>
  <si>
    <t>снизится</t>
  </si>
  <si>
    <t>не изменится</t>
  </si>
  <si>
    <t>недостаток собственных средств для финансирования инвестиций</t>
  </si>
  <si>
    <r>
      <rPr>
        <b/>
        <sz val="10"/>
        <rFont val="Arial"/>
        <family val="2"/>
        <charset val="204"/>
      </rPr>
      <t>II</t>
    </r>
    <r>
      <rPr>
        <sz val="10"/>
        <rFont val="Arial"/>
        <family val="2"/>
        <charset val="204"/>
      </rPr>
      <t xml:space="preserve">. Как изменилась </t>
    </r>
    <r>
      <rPr>
        <b/>
        <sz val="10"/>
        <rFont val="Arial"/>
        <family val="2"/>
        <charset val="204"/>
      </rPr>
      <t>инвестиционная активность</t>
    </r>
    <r>
      <rPr>
        <sz val="10"/>
        <rFont val="Arial"/>
        <family val="2"/>
        <charset val="204"/>
      </rPr>
      <t xml:space="preserve"> Вашего</t>
    </r>
  </si>
  <si>
    <t>возрастет</t>
  </si>
  <si>
    <t>недостаточный спрос на продукцию предприятия</t>
  </si>
  <si>
    <t>%</t>
  </si>
  <si>
    <r>
      <rPr>
        <b/>
        <sz val="10"/>
        <rFont val="Arial"/>
        <family val="2"/>
        <charset val="204"/>
      </rPr>
      <t>мощностей</t>
    </r>
    <r>
      <rPr>
        <sz val="10"/>
        <rFont val="Arial"/>
        <family val="2"/>
        <charset val="204"/>
      </rPr>
      <t xml:space="preserve"> на Вашем предприятии составил </t>
    </r>
  </si>
  <si>
    <r>
      <t xml:space="preserve">IV. </t>
    </r>
    <r>
      <rPr>
        <sz val="10"/>
        <rFont val="Arial"/>
        <family val="2"/>
        <charset val="204"/>
      </rPr>
      <t xml:space="preserve">Какие </t>
    </r>
    <r>
      <rPr>
        <b/>
        <sz val="10"/>
        <rFont val="Arial"/>
        <family val="2"/>
        <charset val="204"/>
      </rPr>
      <t>факторы ограничивали инвестиционную активность</t>
    </r>
  </si>
  <si>
    <r>
      <rPr>
        <b/>
        <sz val="10"/>
        <rFont val="Arial"/>
        <family val="2"/>
        <charset val="204"/>
      </rPr>
      <t>I</t>
    </r>
    <r>
      <rPr>
        <sz val="10"/>
        <rFont val="Arial"/>
        <family val="2"/>
        <charset val="204"/>
      </rPr>
      <t xml:space="preserve">. Уровень </t>
    </r>
    <r>
      <rPr>
        <b/>
        <sz val="10"/>
        <rFont val="Arial"/>
        <family val="2"/>
        <charset val="204"/>
      </rPr>
      <t xml:space="preserve">использования производственных </t>
    </r>
  </si>
  <si>
    <t xml:space="preserve">МОБИЛЬНЫЙ БЛОК  </t>
  </si>
  <si>
    <t xml:space="preserve">другие причины </t>
  </si>
  <si>
    <t>государственное регулирование</t>
  </si>
  <si>
    <t>уменьшились</t>
  </si>
  <si>
    <t>изменения валютного курса рубля</t>
  </si>
  <si>
    <t>негативно</t>
  </si>
  <si>
    <t>не изменились</t>
  </si>
  <si>
    <t>политика головной компании</t>
  </si>
  <si>
    <t>не повлияло</t>
  </si>
  <si>
    <t>увеличились</t>
  </si>
  <si>
    <t>позитивно</t>
  </si>
  <si>
    <r>
      <t xml:space="preserve">5.Как изменились </t>
    </r>
    <r>
      <rPr>
        <b/>
        <sz val="10"/>
        <rFont val="Arial"/>
        <family val="2"/>
        <charset val="204"/>
      </rPr>
      <t>цены на работы/услуги</t>
    </r>
  </si>
  <si>
    <t>изменение цен на аналогичные работы/услуги на рынке</t>
  </si>
  <si>
    <t xml:space="preserve">   хозяйственную деятельность Вашего предприятия</t>
  </si>
  <si>
    <t>изменение спроса на услуги</t>
  </si>
  <si>
    <r>
      <t xml:space="preserve">10.Как повлияло изменение </t>
    </r>
    <r>
      <rPr>
        <b/>
        <sz val="10"/>
        <rFont val="Arial"/>
        <family val="2"/>
        <charset val="204"/>
      </rPr>
      <t>валютного курса рубл</t>
    </r>
    <r>
      <rPr>
        <sz val="10"/>
        <rFont val="Arial"/>
        <family val="2"/>
        <charset val="204"/>
      </rPr>
      <t xml:space="preserve">я на </t>
    </r>
  </si>
  <si>
    <t>отсутствует</t>
  </si>
  <si>
    <t>недостаточный</t>
  </si>
  <si>
    <t>изменение стоимости ГСМ</t>
  </si>
  <si>
    <t>за кредитом не обращались</t>
  </si>
  <si>
    <t>достаточный</t>
  </si>
  <si>
    <t>изменение цен на строительные и вспомогательные материалы</t>
  </si>
  <si>
    <t>ухудшились</t>
  </si>
  <si>
    <t>избыточный</t>
  </si>
  <si>
    <r>
      <t>4.Как Вы оцениваете</t>
    </r>
    <r>
      <rPr>
        <b/>
        <sz val="10"/>
        <rFont val="Arial"/>
        <family val="2"/>
        <charset val="204"/>
      </rPr>
      <t xml:space="preserve"> уровень незавершенного строительства</t>
    </r>
  </si>
  <si>
    <t>улучшились</t>
  </si>
  <si>
    <r>
      <t xml:space="preserve">13. Отметьте, пожалуйста, </t>
    </r>
    <r>
      <rPr>
        <b/>
        <sz val="10"/>
        <rFont val="Arial"/>
        <family val="2"/>
        <charset val="204"/>
      </rPr>
      <t xml:space="preserve">причины ожидаемого изменения цен </t>
    </r>
  </si>
  <si>
    <r>
      <t xml:space="preserve">9.Как по Вашему мнению изменились </t>
    </r>
    <r>
      <rPr>
        <b/>
        <sz val="10"/>
        <rFont val="Arial"/>
        <family val="2"/>
        <charset val="204"/>
      </rPr>
      <t>условия кредитования</t>
    </r>
  </si>
  <si>
    <t>отсутствовал</t>
  </si>
  <si>
    <t>уменьшился</t>
  </si>
  <si>
    <t>не изменился</t>
  </si>
  <si>
    <t xml:space="preserve">от 5 до 6% </t>
  </si>
  <si>
    <t>увеличился</t>
  </si>
  <si>
    <t>от 4 до 5%</t>
  </si>
  <si>
    <r>
      <t xml:space="preserve">3.Как Вы оцениваете изменение </t>
    </r>
    <r>
      <rPr>
        <b/>
        <sz val="10"/>
        <rFont val="Arial"/>
        <family val="2"/>
        <charset val="204"/>
      </rPr>
      <t>объема подрядных работ</t>
    </r>
  </si>
  <si>
    <t>от 3 до 4%</t>
  </si>
  <si>
    <t>уменьшатся</t>
  </si>
  <si>
    <r>
      <t xml:space="preserve">8.Как изменился </t>
    </r>
    <r>
      <rPr>
        <b/>
        <sz val="10"/>
        <rFont val="Arial"/>
        <family val="2"/>
        <charset val="204"/>
      </rPr>
      <t>спрос на услуги</t>
    </r>
    <r>
      <rPr>
        <sz val="10"/>
        <rFont val="Arial"/>
        <family val="2"/>
        <charset val="204"/>
      </rPr>
      <t xml:space="preserve"> предприятия</t>
    </r>
  </si>
  <si>
    <t>от 2 до 3%</t>
  </si>
  <si>
    <t>не изменятся</t>
  </si>
  <si>
    <t>плохое</t>
  </si>
  <si>
    <t>от1 до 2%</t>
  </si>
  <si>
    <t>увеличатся</t>
  </si>
  <si>
    <t>удовлетворительное</t>
  </si>
  <si>
    <t>менее 1%</t>
  </si>
  <si>
    <t>хорошее</t>
  </si>
  <si>
    <t>На сколько %</t>
  </si>
  <si>
    <t xml:space="preserve">  Вашего предприятия</t>
  </si>
  <si>
    <r>
      <t xml:space="preserve">12.Как изменятся в следующие 3 месяца </t>
    </r>
    <r>
      <rPr>
        <b/>
        <sz val="10"/>
        <rFont val="Arial"/>
        <family val="2"/>
        <charset val="204"/>
      </rPr>
      <t xml:space="preserve">цены </t>
    </r>
  </si>
  <si>
    <t xml:space="preserve">   </t>
  </si>
  <si>
    <r>
      <t xml:space="preserve">2.Как Вы оцениваете </t>
    </r>
    <r>
      <rPr>
        <b/>
        <sz val="10"/>
        <rFont val="Arial"/>
        <family val="2"/>
        <charset val="204"/>
      </rPr>
      <t xml:space="preserve">экономическое положение </t>
    </r>
  </si>
  <si>
    <t xml:space="preserve">    деятельности</t>
  </si>
  <si>
    <r>
      <t>7.Как по Вашему мнению изменились</t>
    </r>
    <r>
      <rPr>
        <b/>
        <sz val="10"/>
        <rFont val="Arial"/>
        <family val="2"/>
        <charset val="204"/>
      </rPr>
      <t xml:space="preserve"> риски хозяйственной</t>
    </r>
  </si>
  <si>
    <t>ухудшилась</t>
  </si>
  <si>
    <t>улучшилась</t>
  </si>
  <si>
    <t>спрос на продукцию</t>
  </si>
  <si>
    <t>объем подрядных работ</t>
  </si>
  <si>
    <t xml:space="preserve"> конъюнктура в отрасли </t>
  </si>
  <si>
    <t>11. Как изменится в следующие 3 месяца на Вашем предприятии</t>
  </si>
  <si>
    <r>
      <t>6.Как изменились</t>
    </r>
    <r>
      <rPr>
        <b/>
        <sz val="10"/>
        <rFont val="Arial"/>
        <family val="2"/>
        <charset val="204"/>
      </rPr>
      <t xml:space="preserve"> издержки производства</t>
    </r>
  </si>
  <si>
    <r>
      <t xml:space="preserve">1.Как по Вашему мнению изменилась </t>
    </r>
    <r>
      <rPr>
        <b/>
        <sz val="10"/>
        <rFont val="Arial"/>
        <family val="2"/>
        <charset val="204"/>
      </rPr>
      <t>экономическая</t>
    </r>
  </si>
  <si>
    <t xml:space="preserve">                   Ожидания на ближайшие 3 месяца</t>
  </si>
  <si>
    <t xml:space="preserve">                           Текущая ситуация по сравнению с предыдущим месяцем</t>
  </si>
  <si>
    <t>Пояснения по заполнению анкеты смотрите на обороте</t>
  </si>
  <si>
    <t>Код предприятия</t>
  </si>
  <si>
    <t>Код ОКВЭД2</t>
  </si>
  <si>
    <t>КОНЪЮНКТУРНАЯ АНКЕТА</t>
  </si>
  <si>
    <t>МОНИТОРИНГ ПРЕДПРИЯТИЙ</t>
  </si>
  <si>
    <t>крупное</t>
  </si>
  <si>
    <t xml:space="preserve">среднее </t>
  </si>
  <si>
    <t xml:space="preserve">малое </t>
  </si>
  <si>
    <t>микро-</t>
  </si>
  <si>
    <t>ЦЕНТРАЛЬНЫЙ БАНК РОССИЙСКОЙ ФЕДЕРАЦИИ</t>
  </si>
  <si>
    <t>К какой категории относится Ваше предприятие</t>
  </si>
  <si>
    <r>
      <rPr>
        <b/>
        <sz val="10"/>
        <rFont val="Arial"/>
        <family val="2"/>
        <charset val="204"/>
      </rPr>
      <t xml:space="preserve">инвестиционная активность </t>
    </r>
    <r>
      <rPr>
        <sz val="10"/>
        <rFont val="Arial"/>
        <family val="2"/>
        <charset val="204"/>
      </rPr>
      <t>Вашего предприятия</t>
    </r>
  </si>
  <si>
    <r>
      <rPr>
        <b/>
        <sz val="10"/>
        <rFont val="Arial"/>
        <family val="2"/>
        <charset val="204"/>
      </rPr>
      <t>V</t>
    </r>
    <r>
      <rPr>
        <sz val="10"/>
        <rFont val="Arial"/>
        <family val="2"/>
        <charset val="204"/>
      </rPr>
      <t>.</t>
    </r>
  </si>
  <si>
    <r>
      <rPr>
        <b/>
        <sz val="10"/>
        <rFont val="Arial"/>
        <family val="2"/>
        <charset val="204"/>
      </rPr>
      <t>VI</t>
    </r>
    <r>
      <rPr>
        <sz val="10"/>
        <rFont val="Arial"/>
        <family val="2"/>
        <charset val="204"/>
      </rPr>
      <t>.</t>
    </r>
  </si>
  <si>
    <r>
      <rPr>
        <b/>
        <sz val="10"/>
        <rFont val="Arial"/>
        <family val="2"/>
        <charset val="204"/>
      </rPr>
      <t xml:space="preserve">численность работников </t>
    </r>
    <r>
      <rPr>
        <sz val="10"/>
        <rFont val="Arial"/>
        <family val="2"/>
        <charset val="204"/>
      </rPr>
      <t>на предприятии</t>
    </r>
  </si>
  <si>
    <r>
      <t xml:space="preserve">  </t>
    </r>
    <r>
      <rPr>
        <b/>
        <sz val="10"/>
        <rFont val="Arial"/>
        <family val="2"/>
        <charset val="204"/>
      </rPr>
      <t xml:space="preserve"> на работы/услуги предприятия</t>
    </r>
  </si>
  <si>
    <t xml:space="preserve">  на работы/услуги предприятия</t>
  </si>
  <si>
    <t>от 6 до 10%</t>
  </si>
  <si>
    <t>от 10 до 15%</t>
  </si>
  <si>
    <t>от 15 до 25%</t>
  </si>
  <si>
    <t>от 25 до 50%</t>
  </si>
  <si>
    <t>более 50%</t>
  </si>
  <si>
    <r>
      <t xml:space="preserve">3.Как Вы оцениваете изменение </t>
    </r>
    <r>
      <rPr>
        <b/>
        <sz val="10"/>
        <rFont val="Arial"/>
        <family val="2"/>
        <charset val="204"/>
      </rPr>
      <t>объема производства</t>
    </r>
  </si>
  <si>
    <r>
      <t>4.Как Вы оцениваете</t>
    </r>
    <r>
      <rPr>
        <b/>
        <sz val="10"/>
        <rFont val="Arial"/>
        <family val="2"/>
        <charset val="204"/>
      </rPr>
      <t xml:space="preserve"> уровень запасов готовой продукции</t>
    </r>
  </si>
  <si>
    <r>
      <t xml:space="preserve">5.Как изменились </t>
    </r>
    <r>
      <rPr>
        <b/>
        <sz val="10"/>
        <rFont val="Arial"/>
        <family val="2"/>
        <charset val="204"/>
      </rPr>
      <t>цены на готовую продукцию</t>
    </r>
  </si>
  <si>
    <r>
      <t xml:space="preserve">8.Как изменился </t>
    </r>
    <r>
      <rPr>
        <b/>
        <sz val="10"/>
        <rFont val="Arial"/>
        <family val="2"/>
        <charset val="204"/>
      </rPr>
      <t>спрос на продукцию</t>
    </r>
    <r>
      <rPr>
        <sz val="10"/>
        <rFont val="Arial"/>
        <family val="2"/>
        <charset val="204"/>
      </rPr>
      <t xml:space="preserve"> предприятия</t>
    </r>
  </si>
  <si>
    <t>11. Как изменится в следующие 3 месяца</t>
  </si>
  <si>
    <t>объем производства продукции</t>
  </si>
  <si>
    <t>на сколько %</t>
  </si>
  <si>
    <t>V</t>
  </si>
  <si>
    <r>
      <rPr>
        <b/>
        <sz val="10"/>
        <rFont val="Arial"/>
        <family val="2"/>
        <charset val="204"/>
      </rPr>
      <t>V</t>
    </r>
    <r>
      <rPr>
        <sz val="10"/>
        <rFont val="Arial"/>
        <family val="2"/>
        <charset val="204"/>
      </rPr>
      <t xml:space="preserve"> Как изменится во II квартале 2022 г.</t>
    </r>
  </si>
  <si>
    <t>инвестиционная активность Вашего предприятия</t>
  </si>
  <si>
    <t>VI. Какие факторы ограничивали инвестиционную активность</t>
  </si>
  <si>
    <t/>
  </si>
  <si>
    <r>
      <t xml:space="preserve">14. Насколько </t>
    </r>
    <r>
      <rPr>
        <b/>
        <sz val="10"/>
        <rFont val="Arial"/>
        <family val="2"/>
        <charset val="204"/>
      </rPr>
      <t>фактор неопределенности</t>
    </r>
    <r>
      <rPr>
        <sz val="10"/>
        <rFont val="Arial"/>
        <family val="2"/>
        <charset val="204"/>
      </rPr>
      <t xml:space="preserve"> осложняет оценку</t>
    </r>
  </si>
  <si>
    <t xml:space="preserve"> развития бизнес-ситуации в ближайшие 3 месяца</t>
  </si>
  <si>
    <t>не осложняет</t>
  </si>
  <si>
    <t>минимально</t>
  </si>
  <si>
    <t>умеренно</t>
  </si>
  <si>
    <t>существенно</t>
  </si>
  <si>
    <r>
      <t xml:space="preserve">14. Отметьте, пожалуйста, </t>
    </r>
    <r>
      <rPr>
        <b/>
        <sz val="10"/>
        <rFont val="Arial"/>
        <family val="2"/>
        <charset val="204"/>
      </rPr>
      <t xml:space="preserve">причины ожидаемого изменения цен </t>
    </r>
  </si>
  <si>
    <t>Комментарии участника опроса</t>
  </si>
  <si>
    <r>
      <rPr>
        <b/>
        <sz val="10"/>
        <rFont val="Arial"/>
        <family val="2"/>
        <charset val="204"/>
      </rPr>
      <t>VII</t>
    </r>
    <r>
      <rPr>
        <sz val="10"/>
        <rFont val="Arial"/>
        <family val="2"/>
        <charset val="204"/>
      </rPr>
      <t xml:space="preserve">. Укажите уровень инфляции, который Вы учитывали в бизнес-планах </t>
    </r>
  </si>
  <si>
    <t>Строительство</t>
  </si>
  <si>
    <t>2. В левом верхнем углу проставьте, пожалуйста, к какой категории относится Ваше предприятие на основании сведений из Реестра МСП, если предприятие входит в Реестр, в противном случае – исходя из следующих критериев (в соответствии с наибольшим по значению условием):</t>
  </si>
  <si>
    <r>
      <t xml:space="preserve">   </t>
    </r>
    <r>
      <rPr>
        <b/>
        <sz val="12"/>
        <rFont val="Arial"/>
        <family val="2"/>
        <charset val="204"/>
      </rPr>
      <t>Микропредприятие</t>
    </r>
    <r>
      <rPr>
        <sz val="12"/>
        <rFont val="Arial"/>
        <family val="2"/>
        <charset val="204"/>
      </rPr>
      <t xml:space="preserve"> – среднесписочная численность персонала </t>
    </r>
    <r>
      <rPr>
        <b/>
        <sz val="12"/>
        <rFont val="Arial"/>
        <family val="2"/>
        <charset val="204"/>
      </rPr>
      <t>не превышает 15 человек,</t>
    </r>
    <r>
      <rPr>
        <sz val="12"/>
        <rFont val="Arial"/>
        <family val="2"/>
        <charset val="204"/>
      </rPr>
      <t xml:space="preserve"> доход за предыдущий год - </t>
    </r>
    <r>
      <rPr>
        <b/>
        <sz val="12"/>
        <rFont val="Arial"/>
        <family val="2"/>
        <charset val="204"/>
      </rPr>
      <t>не более 120 млн руб</t>
    </r>
    <r>
      <rPr>
        <sz val="12"/>
        <rFont val="Arial"/>
        <family val="2"/>
        <charset val="204"/>
      </rPr>
      <t>.</t>
    </r>
  </si>
  <si>
    <r>
      <t xml:space="preserve">  </t>
    </r>
    <r>
      <rPr>
        <b/>
        <sz val="12"/>
        <rFont val="Arial"/>
        <family val="2"/>
        <charset val="204"/>
      </rPr>
      <t xml:space="preserve"> Малое</t>
    </r>
    <r>
      <rPr>
        <sz val="12"/>
        <rFont val="Arial"/>
        <family val="2"/>
        <charset val="204"/>
      </rPr>
      <t xml:space="preserve"> – среднесписочная численность персонала </t>
    </r>
    <r>
      <rPr>
        <b/>
        <sz val="12"/>
        <rFont val="Arial"/>
        <family val="2"/>
        <charset val="204"/>
      </rPr>
      <t>от 16 до 100 человек</t>
    </r>
    <r>
      <rPr>
        <sz val="12"/>
        <rFont val="Arial"/>
        <family val="2"/>
        <charset val="204"/>
      </rPr>
      <t xml:space="preserve">, доход за предыдущий год – </t>
    </r>
    <r>
      <rPr>
        <b/>
        <sz val="12"/>
        <rFont val="Arial"/>
        <family val="2"/>
        <charset val="204"/>
      </rPr>
      <t>свыше 120 млн руб., но не более 800 млн руб.</t>
    </r>
  </si>
  <si>
    <r>
      <t xml:space="preserve">  </t>
    </r>
    <r>
      <rPr>
        <b/>
        <sz val="12"/>
        <rFont val="Arial"/>
        <family val="2"/>
        <charset val="204"/>
      </rPr>
      <t xml:space="preserve"> Среднее</t>
    </r>
    <r>
      <rPr>
        <sz val="12"/>
        <rFont val="Arial"/>
        <family val="2"/>
        <charset val="204"/>
      </rPr>
      <t xml:space="preserve"> - среднесписочная численность персонала </t>
    </r>
    <r>
      <rPr>
        <b/>
        <sz val="12"/>
        <rFont val="Arial"/>
        <family val="2"/>
        <charset val="204"/>
      </rPr>
      <t>от 101 до 250 человек</t>
    </r>
    <r>
      <rPr>
        <sz val="12"/>
        <rFont val="Arial"/>
        <family val="2"/>
        <charset val="204"/>
      </rPr>
      <t xml:space="preserve">, доход за предыдущий год - </t>
    </r>
    <r>
      <rPr>
        <b/>
        <sz val="12"/>
        <rFont val="Arial"/>
        <family val="2"/>
        <charset val="204"/>
      </rPr>
      <t>свыше 800 млн руб., но не более 2 млрд руб.</t>
    </r>
  </si>
  <si>
    <r>
      <t xml:space="preserve">   </t>
    </r>
    <r>
      <rPr>
        <b/>
        <sz val="12"/>
        <rFont val="Arial"/>
        <family val="2"/>
        <charset val="204"/>
      </rPr>
      <t xml:space="preserve">Крупное </t>
    </r>
    <r>
      <rPr>
        <sz val="12"/>
        <rFont val="Arial"/>
        <family val="2"/>
        <charset val="204"/>
      </rPr>
      <t xml:space="preserve">- среднесписочная численность персонала </t>
    </r>
    <r>
      <rPr>
        <b/>
        <sz val="12"/>
        <rFont val="Arial"/>
        <family val="2"/>
        <charset val="204"/>
      </rPr>
      <t>превышает 250 человек</t>
    </r>
    <r>
      <rPr>
        <sz val="12"/>
        <rFont val="Arial"/>
        <family val="2"/>
        <charset val="204"/>
      </rPr>
      <t xml:space="preserve">, доход за предыдущий год - </t>
    </r>
    <r>
      <rPr>
        <b/>
        <sz val="12"/>
        <rFont val="Arial"/>
        <family val="2"/>
        <charset val="204"/>
      </rPr>
      <t>более 2 млрд руб.</t>
    </r>
  </si>
  <si>
    <r>
      <t xml:space="preserve">3. В пункте 6 под </t>
    </r>
    <r>
      <rPr>
        <b/>
        <sz val="12"/>
        <rFont val="Arial"/>
        <family val="2"/>
        <charset val="204"/>
      </rPr>
      <t xml:space="preserve">издержками </t>
    </r>
    <r>
      <rPr>
        <sz val="12"/>
        <rFont val="Arial"/>
        <family val="2"/>
        <charset val="204"/>
      </rPr>
      <t>производства понимаются затраты на производство подрядных работ, включая коммерческие и управленческие расходы.</t>
    </r>
  </si>
  <si>
    <r>
      <t xml:space="preserve">4. В пункте 7 под </t>
    </r>
    <r>
      <rPr>
        <b/>
        <sz val="12"/>
        <rFont val="Arial"/>
        <family val="2"/>
        <charset val="204"/>
      </rPr>
      <t>рисками</t>
    </r>
    <r>
      <rPr>
        <sz val="12"/>
        <rFont val="Arial"/>
        <family val="2"/>
        <charset val="204"/>
      </rPr>
      <t xml:space="preserve"> понимается вероятность  (угроза) потери предприятием части своих ресурсов, недополучения доходов или возникновения дополнительных расходов в процессе хозяйственной деятельности в результате ошибок менеджеров, резкого изменения спроса, цен, процентных ставок, валютного курса, возникновения неплатежеспособности или банкротства контрагентов. Риски хозяйственной деятельности  включают  производственный, коммерческий, валютный, инфляционный, процентный, изменения стоимости запасов, ликвидности, платежный и т.д.</t>
    </r>
  </si>
  <si>
    <r>
      <t xml:space="preserve">5. В пункте 8 под </t>
    </r>
    <r>
      <rPr>
        <b/>
        <sz val="12"/>
        <rFont val="Arial"/>
        <family val="2"/>
        <charset val="204"/>
      </rPr>
      <t>изменением спроса на услуги</t>
    </r>
    <r>
      <rPr>
        <sz val="12"/>
        <rFont val="Arial"/>
        <family val="2"/>
        <charset val="204"/>
      </rPr>
      <t xml:space="preserve"> предприятия понимается изменение объема заключенных или планируемых к заключению договоров или оценочное суждение.</t>
    </r>
  </si>
  <si>
    <r>
      <t xml:space="preserve">6. В пункте 9 под </t>
    </r>
    <r>
      <rPr>
        <b/>
        <sz val="12"/>
        <rFont val="Arial"/>
        <family val="2"/>
        <charset val="204"/>
      </rPr>
      <t>условиями кредитования</t>
    </r>
    <r>
      <rPr>
        <sz val="12"/>
        <rFont val="Arial"/>
        <family val="2"/>
        <charset val="204"/>
      </rPr>
      <t xml:space="preserve"> понимаются  ценовые (% ставка) и неценовые (требования к обеспечению, необходимость страхования и др.) условия заключенных кредитных договоров.</t>
    </r>
  </si>
  <si>
    <r>
      <t xml:space="preserve">7. В пункте 12 ответ на вопрос (первая часть) предполагает </t>
    </r>
    <r>
      <rPr>
        <b/>
        <sz val="12"/>
        <rFont val="Arial"/>
        <family val="2"/>
        <charset val="204"/>
      </rPr>
      <t>оценочное суждение об изменении цен</t>
    </r>
    <r>
      <rPr>
        <sz val="12"/>
        <rFont val="Arial"/>
        <family val="2"/>
        <charset val="204"/>
      </rPr>
      <t xml:space="preserve"> </t>
    </r>
    <r>
      <rPr>
        <b/>
        <sz val="12"/>
        <rFont val="Arial"/>
        <family val="2"/>
        <charset val="204"/>
      </rPr>
      <t xml:space="preserve">на работы/услуги </t>
    </r>
    <r>
      <rPr>
        <sz val="12"/>
        <rFont val="Arial"/>
        <family val="2"/>
        <charset val="204"/>
      </rPr>
      <t>предприятия в ближайшие 3 месяца. Вторая часть вопроса заполняется при условии, что Вы можете приблизительно оценить, на сколько процентов увеличатся (уменьшатся) цены.</t>
    </r>
  </si>
  <si>
    <r>
      <t xml:space="preserve">9. В пункте 14 под </t>
    </r>
    <r>
      <rPr>
        <b/>
        <sz val="12"/>
        <rFont val="Arial"/>
        <family val="2"/>
        <charset val="204"/>
      </rPr>
      <t>неопределенностью</t>
    </r>
    <r>
      <rPr>
        <sz val="12"/>
        <rFont val="Arial"/>
        <family val="2"/>
        <charset val="204"/>
      </rPr>
      <t xml:space="preserve"> следует понимать </t>
    </r>
    <r>
      <rPr>
        <b/>
        <sz val="12"/>
        <rFont val="Arial"/>
        <family val="2"/>
        <charset val="204"/>
      </rPr>
      <t>недостаточность сведений об условиях, в которых будет осуществляться хозяйственная деятельность,  низкую степень предсказуемости, предвидения этих условий</t>
    </r>
    <r>
      <rPr>
        <sz val="12"/>
        <rFont val="Arial"/>
        <family val="2"/>
        <charset val="204"/>
      </rPr>
      <t xml:space="preserve">. Ответ на вопрос предполагает </t>
    </r>
    <r>
      <rPr>
        <b/>
        <sz val="12"/>
        <rFont val="Arial"/>
        <family val="2"/>
        <charset val="204"/>
      </rPr>
      <t xml:space="preserve">оценочное суждение </t>
    </r>
    <r>
      <rPr>
        <sz val="12"/>
        <rFont val="Arial"/>
        <family val="2"/>
        <charset val="204"/>
      </rPr>
      <t xml:space="preserve">о степени влияния неопределенности на прогнозирование ситуации в ближайшие 3 месяца (изменение спроса на услуги, производства подрядных работ и цен на работы/услуги). </t>
    </r>
  </si>
  <si>
    <r>
      <t xml:space="preserve">10. В пункте I проставляется </t>
    </r>
    <r>
      <rPr>
        <b/>
        <sz val="12"/>
        <rFont val="Arial"/>
        <family val="2"/>
        <charset val="204"/>
      </rPr>
      <t>числовое значение</t>
    </r>
    <r>
      <rPr>
        <sz val="12"/>
        <rFont val="Arial"/>
        <family val="2"/>
        <charset val="204"/>
      </rPr>
      <t>, соответствующее проценту использования производственных мощностей (в среднем за отчетный квартал) на Вашем предприятии.</t>
    </r>
  </si>
  <si>
    <r>
      <t xml:space="preserve">11. В пунктах II и V ответ на вопрос предполагает </t>
    </r>
    <r>
      <rPr>
        <b/>
        <sz val="12"/>
        <rFont val="Arial"/>
        <family val="2"/>
        <charset val="204"/>
      </rPr>
      <t>оценочное суждение об изменении инвестиционной активности в отчетном и следующем квартале.</t>
    </r>
  </si>
  <si>
    <r>
      <t>12. В пунктах III и VI ответ на вопрос предполагает</t>
    </r>
    <r>
      <rPr>
        <b/>
        <sz val="12"/>
        <rFont val="Arial"/>
        <family val="2"/>
        <charset val="204"/>
      </rPr>
      <t xml:space="preserve"> оценочное суждение об обеспеченности предприятия работниками</t>
    </r>
    <r>
      <rPr>
        <sz val="12"/>
        <rFont val="Arial"/>
        <family val="2"/>
        <charset val="204"/>
      </rPr>
      <t xml:space="preserve"> в отчетном квартале и </t>
    </r>
    <r>
      <rPr>
        <b/>
        <sz val="12"/>
        <rFont val="Arial"/>
        <family val="2"/>
        <charset val="204"/>
      </rPr>
      <t>ожидаемом изменении численности</t>
    </r>
    <r>
      <rPr>
        <i/>
        <sz val="12"/>
        <rFont val="Arial"/>
        <family val="2"/>
        <charset val="204"/>
      </rPr>
      <t xml:space="preserve"> </t>
    </r>
    <r>
      <rPr>
        <sz val="12"/>
        <rFont val="Arial"/>
        <family val="2"/>
        <charset val="204"/>
      </rPr>
      <t>в следующем квартале. Обеспеченность работниками рассчитывается как отношение фактической численности работников к их плановой или нормативной численности (учитывается как количественная, так и качественная характеристика работников).</t>
    </r>
  </si>
  <si>
    <t xml:space="preserve">13. В пункте IV возможен множественный выбор. Проставьте знак V в тех ячейках, которые соответствуют Вашим ответам. </t>
  </si>
  <si>
    <t xml:space="preserve">8. В пункте 13 варианты ответа предполагают множественный выбор. Если на изменение ценовых ожиданий повлияли причины, не указанные среди перечисленных, то в ячейке «другие причины» проставьте знак V; указать конкретные причины можно в блоке для замечаний и предложений.  </t>
  </si>
  <si>
    <t>Январь 2024 г.</t>
  </si>
  <si>
    <r>
      <t xml:space="preserve">Просим Вас ответить на вопросы анкеты до </t>
    </r>
    <r>
      <rPr>
        <b/>
        <i/>
        <sz val="9"/>
        <rFont val="Arial"/>
        <family val="2"/>
        <charset val="204"/>
      </rPr>
      <t>7 числа</t>
    </r>
    <r>
      <rPr>
        <i/>
        <sz val="9"/>
        <rFont val="Arial"/>
        <family val="2"/>
        <charset val="204"/>
      </rPr>
      <t xml:space="preserve"> месяца, следующего за отчетным</t>
    </r>
  </si>
  <si>
    <t>В случае наличия непонятных пунктов в анкете или при затруднении с ее заполнением обращайтесь за разъяснениями в Отделение Тула ЦБ РФ по телефону 
8 4872 32 53 82 или электронной почте 70monitoring@cbr.ru.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</si>
</sst>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4" x14ac:knownFonts="1">
    <font>
      <sz val="10"/>
      <name val="Arial Cyr"/>
      <charset val="204"/>
    </font>
    <font>
      <sz val="8"/>
      <name val="Arial"/>
      <family val="2"/>
      <charset val="204"/>
    </font>
    <font>
      <sz val="8"/>
      <color theme="0" tint="-0.249977111117893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i/>
      <sz val="12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i/>
      <sz val="10"/>
      <color theme="0" tint="-0.249977111117893"/>
      <name val="Arial"/>
      <family val="2"/>
      <charset val="204"/>
    </font>
    <font>
      <i/>
      <sz val="10"/>
      <color rgb="FFFF0000"/>
      <name val="Arial"/>
      <family val="2"/>
      <charset val="204"/>
    </font>
    <font>
      <sz val="9"/>
      <name val="Arial"/>
      <family val="2"/>
      <charset val="204"/>
    </font>
    <font>
      <sz val="12"/>
      <color theme="1"/>
      <name val="Times New Roman"/>
      <family val="2"/>
      <charset val="204"/>
    </font>
    <font>
      <b/>
      <i/>
      <sz val="9"/>
      <name val="Arial"/>
      <family val="2"/>
      <charset val="204"/>
    </font>
    <font>
      <b/>
      <sz val="9"/>
      <name val="Arial"/>
      <family val="2"/>
      <charset val="204"/>
    </font>
    <font>
      <i/>
      <sz val="8"/>
      <name val="Arial"/>
      <family val="2"/>
      <charset val="204"/>
    </font>
    <font>
      <sz val="8"/>
      <name val="Arial Cyr"/>
      <charset val="204"/>
    </font>
    <font>
      <sz val="8"/>
      <name val="Arial Cyr"/>
      <family val="2"/>
      <charset val="204"/>
    </font>
    <font>
      <b/>
      <i/>
      <sz val="12"/>
      <name val="Calibri"/>
      <family val="2"/>
      <charset val="204"/>
      <scheme val="minor"/>
    </font>
    <font>
      <sz val="8"/>
      <color theme="0" tint="-0.34998626667073579"/>
      <name val="Arial"/>
      <family val="2"/>
      <charset val="204"/>
    </font>
    <font>
      <sz val="10"/>
      <color theme="0" tint="-0.34998626667073579"/>
      <name val="Arial"/>
      <family val="2"/>
      <charset val="204"/>
    </font>
    <font>
      <b/>
      <sz val="10"/>
      <name val="Arial"/>
      <family val="2"/>
      <charset val="204"/>
    </font>
    <font>
      <i/>
      <sz val="10"/>
      <name val="Arial"/>
      <family val="2"/>
      <charset val="204"/>
    </font>
    <font>
      <sz val="8.5"/>
      <name val="Arial"/>
      <family val="2"/>
      <charset val="204"/>
    </font>
    <font>
      <b/>
      <sz val="11"/>
      <name val="Arial"/>
      <family val="2"/>
      <charset val="204"/>
    </font>
    <font>
      <i/>
      <sz val="9"/>
      <name val="Arial"/>
      <family val="2"/>
      <charset val="204"/>
    </font>
    <font>
      <sz val="12"/>
      <color theme="0" tint="-0.249977111117893"/>
      <name val="Arial"/>
      <family val="2"/>
      <charset val="204"/>
    </font>
    <font>
      <sz val="10"/>
      <color theme="0" tint="-0.249977111117893"/>
      <name val="Arial"/>
      <family val="2"/>
      <charset val="204"/>
    </font>
    <font>
      <b/>
      <sz val="12"/>
      <name val="Arial Cyr"/>
      <charset val="204"/>
    </font>
    <font>
      <b/>
      <sz val="10"/>
      <color theme="1"/>
      <name val="Arial Cyr"/>
      <charset val="204"/>
    </font>
    <font>
      <b/>
      <sz val="10"/>
      <name val="Arial Cyr"/>
      <charset val="204"/>
    </font>
    <font>
      <sz val="8"/>
      <color theme="0"/>
      <name val="Arial Cyr"/>
      <charset val="204"/>
    </font>
    <font>
      <sz val="8"/>
      <color theme="0"/>
      <name val="Arial"/>
      <family val="2"/>
      <charset val="204"/>
    </font>
    <font>
      <sz val="8"/>
      <color theme="0"/>
      <name val="Arial Cyr"/>
      <family val="2"/>
      <charset val="204"/>
    </font>
    <font>
      <b/>
      <sz val="8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hair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150">
    <xf numFmtId="0" fontId="0" fillId="0" borderId="0" xfId="0"/>
    <xf numFmtId="0" fontId="1" fillId="0" borderId="0" xfId="0" applyFont="1" applyFill="1"/>
    <xf numFmtId="0" fontId="2" fillId="0" borderId="0" xfId="0" applyFont="1" applyFill="1" applyBorder="1"/>
    <xf numFmtId="0" fontId="1" fillId="0" borderId="0" xfId="0" applyFont="1" applyFill="1" applyBorder="1"/>
    <xf numFmtId="49" fontId="2" fillId="0" borderId="0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/>
    <xf numFmtId="0" fontId="3" fillId="0" borderId="0" xfId="0" applyFont="1" applyFill="1" applyAlignment="1">
      <alignment vertical="center"/>
    </xf>
    <xf numFmtId="0" fontId="1" fillId="0" borderId="0" xfId="0" applyFont="1" applyFill="1" applyBorder="1" applyAlignment="1"/>
    <xf numFmtId="0" fontId="3" fillId="0" borderId="0" xfId="0" applyFont="1" applyFill="1"/>
    <xf numFmtId="0" fontId="3" fillId="0" borderId="0" xfId="0" applyFont="1" applyFill="1" applyBorder="1"/>
    <xf numFmtId="0" fontId="6" fillId="0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/>
    <xf numFmtId="0" fontId="7" fillId="0" borderId="0" xfId="0" applyFont="1"/>
    <xf numFmtId="0" fontId="3" fillId="0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/>
    </xf>
    <xf numFmtId="0" fontId="7" fillId="0" borderId="0" xfId="0" applyFont="1" applyFill="1" applyBorder="1"/>
    <xf numFmtId="0" fontId="9" fillId="0" borderId="0" xfId="0" applyFont="1" applyFill="1" applyBorder="1" applyAlignment="1">
      <alignment vertical="center"/>
    </xf>
    <xf numFmtId="0" fontId="10" fillId="0" borderId="0" xfId="0" applyFont="1" applyFill="1" applyBorder="1" applyAlignment="1"/>
    <xf numFmtId="0" fontId="10" fillId="0" borderId="0" xfId="0" applyFont="1" applyFill="1" applyBorder="1"/>
    <xf numFmtId="0" fontId="12" fillId="0" borderId="0" xfId="1" applyFont="1" applyFill="1" applyBorder="1" applyAlignment="1">
      <alignment vertical="center"/>
    </xf>
    <xf numFmtId="0" fontId="13" fillId="0" borderId="0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Alignment="1" applyProtection="1">
      <alignment horizontal="center" vertical="center"/>
    </xf>
    <xf numFmtId="0" fontId="14" fillId="0" borderId="0" xfId="1" applyFont="1" applyFill="1" applyBorder="1" applyAlignment="1">
      <alignment horizontal="left" vertical="center"/>
    </xf>
    <xf numFmtId="0" fontId="15" fillId="0" borderId="0" xfId="0" applyFont="1" applyBorder="1"/>
    <xf numFmtId="0" fontId="7" fillId="0" borderId="1" xfId="0" applyFont="1" applyFill="1" applyBorder="1"/>
    <xf numFmtId="0" fontId="18" fillId="0" borderId="0" xfId="0" applyFont="1" applyFill="1" applyBorder="1"/>
    <xf numFmtId="0" fontId="19" fillId="0" borderId="0" xfId="0" applyFont="1" applyFill="1" applyBorder="1" applyAlignment="1">
      <alignment vertical="center" wrapText="1"/>
    </xf>
    <xf numFmtId="0" fontId="19" fillId="0" borderId="1" xfId="0" applyFont="1" applyFill="1" applyBorder="1"/>
    <xf numFmtId="0" fontId="20" fillId="0" borderId="2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Alignment="1" applyProtection="1">
      <alignment horizontal="center" vertical="center"/>
    </xf>
    <xf numFmtId="0" fontId="16" fillId="0" borderId="0" xfId="0" applyFont="1" applyFill="1" applyBorder="1"/>
    <xf numFmtId="0" fontId="7" fillId="0" borderId="0" xfId="0" applyFont="1" applyFill="1" applyBorder="1" applyAlignment="1" applyProtection="1">
      <alignment horizontal="center" vertical="center"/>
    </xf>
    <xf numFmtId="0" fontId="21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/>
    <xf numFmtId="0" fontId="20" fillId="0" borderId="0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/>
    <xf numFmtId="0" fontId="7" fillId="0" borderId="0" xfId="0" applyFont="1" applyFill="1" applyBorder="1" applyAlignment="1" applyProtection="1"/>
    <xf numFmtId="0" fontId="7" fillId="0" borderId="0" xfId="0" applyFont="1" applyFill="1" applyBorder="1" applyAlignment="1">
      <alignment textRotation="90"/>
    </xf>
    <xf numFmtId="0" fontId="7" fillId="0" borderId="0" xfId="0" applyFont="1" applyFill="1"/>
    <xf numFmtId="49" fontId="22" fillId="0" borderId="0" xfId="0" applyNumberFormat="1" applyFont="1" applyFill="1" applyBorder="1" applyAlignment="1"/>
    <xf numFmtId="0" fontId="22" fillId="0" borderId="0" xfId="0" applyFont="1" applyFill="1" applyBorder="1"/>
    <xf numFmtId="0" fontId="20" fillId="0" borderId="0" xfId="0" applyFont="1" applyFill="1" applyBorder="1" applyAlignment="1"/>
    <xf numFmtId="0" fontId="7" fillId="0" borderId="0" xfId="0" applyNumberFormat="1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/>
    <xf numFmtId="0" fontId="23" fillId="0" borderId="0" xfId="0" applyFont="1" applyFill="1" applyBorder="1" applyAlignment="1">
      <alignment horizontal="left" vertical="top"/>
    </xf>
    <xf numFmtId="0" fontId="7" fillId="0" borderId="6" xfId="0" applyFont="1" applyFill="1" applyBorder="1"/>
    <xf numFmtId="0" fontId="7" fillId="0" borderId="0" xfId="0" applyFont="1" applyFill="1" applyAlignment="1"/>
    <xf numFmtId="0" fontId="10" fillId="0" borderId="0" xfId="0" applyFont="1" applyFill="1" applyAlignment="1"/>
    <xf numFmtId="0" fontId="7" fillId="0" borderId="0" xfId="0" applyFont="1" applyFill="1" applyAlignment="1" applyProtection="1"/>
    <xf numFmtId="0" fontId="10" fillId="0" borderId="0" xfId="0" applyFont="1" applyFill="1"/>
    <xf numFmtId="0" fontId="20" fillId="0" borderId="0" xfId="0" applyFont="1" applyFill="1"/>
    <xf numFmtId="0" fontId="24" fillId="0" borderId="0" xfId="0" applyFont="1" applyFill="1"/>
    <xf numFmtId="0" fontId="24" fillId="0" borderId="0" xfId="0" applyFont="1" applyFill="1" applyBorder="1" applyAlignment="1"/>
    <xf numFmtId="0" fontId="10" fillId="0" borderId="0" xfId="0" applyFont="1" applyFill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24" fillId="0" borderId="0" xfId="0" applyFont="1" applyFill="1" applyAlignment="1">
      <alignment horizontal="center" vertical="top" wrapText="1"/>
    </xf>
    <xf numFmtId="0" fontId="20" fillId="0" borderId="0" xfId="0" applyFont="1" applyFill="1" applyBorder="1" applyAlignment="1">
      <alignment horizontal="center" vertical="center"/>
    </xf>
    <xf numFmtId="0" fontId="20" fillId="0" borderId="0" xfId="0" applyFont="1" applyFill="1" applyAlignment="1"/>
    <xf numFmtId="0" fontId="6" fillId="0" borderId="0" xfId="0" applyFont="1" applyFill="1" applyAlignment="1"/>
    <xf numFmtId="0" fontId="20" fillId="0" borderId="0" xfId="0" applyFont="1" applyFill="1" applyBorder="1"/>
    <xf numFmtId="0" fontId="1" fillId="0" borderId="0" xfId="0" applyFont="1" applyFill="1" applyAlignment="1" applyProtection="1"/>
    <xf numFmtId="0" fontId="20" fillId="0" borderId="0" xfId="0" applyFont="1" applyFill="1" applyBorder="1" applyAlignment="1">
      <alignment vertical="center" wrapText="1"/>
    </xf>
    <xf numFmtId="0" fontId="25" fillId="0" borderId="0" xfId="0" applyNumberFormat="1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/>
    <xf numFmtId="0" fontId="3" fillId="0" borderId="0" xfId="0" applyFont="1" applyFill="1" applyBorder="1" applyAlignment="1"/>
    <xf numFmtId="0" fontId="4" fillId="0" borderId="0" xfId="0" applyFont="1" applyFill="1" applyAlignment="1"/>
    <xf numFmtId="0" fontId="4" fillId="0" borderId="0" xfId="0" applyFont="1" applyFill="1" applyBorder="1" applyAlignment="1"/>
    <xf numFmtId="0" fontId="5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horizontal="center"/>
    </xf>
    <xf numFmtId="0" fontId="21" fillId="0" borderId="0" xfId="0" applyFont="1" applyFill="1" applyBorder="1" applyAlignment="1">
      <alignment vertical="center"/>
    </xf>
    <xf numFmtId="0" fontId="21" fillId="0" borderId="0" xfId="0" applyFont="1" applyFill="1" applyBorder="1" applyAlignment="1"/>
    <xf numFmtId="0" fontId="7" fillId="0" borderId="0" xfId="0" applyFont="1" applyFill="1" applyBorder="1" applyAlignment="1">
      <alignment horizontal="center"/>
    </xf>
    <xf numFmtId="0" fontId="7" fillId="0" borderId="0" xfId="0" applyFont="1" applyFill="1" applyAlignment="1">
      <alignment vertical="center"/>
    </xf>
    <xf numFmtId="0" fontId="26" fillId="0" borderId="0" xfId="0" applyNumberFormat="1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 wrapText="1"/>
    </xf>
    <xf numFmtId="0" fontId="21" fillId="0" borderId="0" xfId="0" applyFont="1" applyFill="1" applyAlignment="1">
      <alignment wrapText="1"/>
    </xf>
    <xf numFmtId="0" fontId="21" fillId="0" borderId="0" xfId="0" applyFont="1" applyFill="1" applyAlignment="1">
      <alignment vertical="center" wrapText="1"/>
    </xf>
    <xf numFmtId="0" fontId="23" fillId="0" borderId="0" xfId="0" applyNumberFormat="1" applyFont="1" applyFill="1" applyAlignment="1">
      <alignment horizontal="left"/>
    </xf>
    <xf numFmtId="49" fontId="26" fillId="0" borderId="0" xfId="0" applyNumberFormat="1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vertical="center"/>
    </xf>
    <xf numFmtId="0" fontId="21" fillId="0" borderId="0" xfId="0" applyFont="1" applyFill="1" applyBorder="1" applyAlignment="1">
      <alignment vertical="center" wrapText="1"/>
    </xf>
    <xf numFmtId="0" fontId="21" fillId="0" borderId="0" xfId="0" applyFont="1" applyFill="1" applyAlignment="1">
      <alignment horizontal="center" vertical="center" wrapText="1"/>
    </xf>
    <xf numFmtId="0" fontId="0" fillId="0" borderId="7" xfId="0" applyBorder="1"/>
    <xf numFmtId="0" fontId="28" fillId="0" borderId="8" xfId="0" applyFont="1" applyBorder="1"/>
    <xf numFmtId="0" fontId="29" fillId="0" borderId="8" xfId="0" applyFont="1" applyBorder="1"/>
    <xf numFmtId="0" fontId="1" fillId="0" borderId="0" xfId="0" applyFont="1"/>
    <xf numFmtId="0" fontId="10" fillId="0" borderId="0" xfId="0" applyFont="1" applyAlignment="1">
      <alignment horizontal="right"/>
    </xf>
    <xf numFmtId="0" fontId="10" fillId="0" borderId="0" xfId="0" applyFont="1"/>
    <xf numFmtId="0" fontId="20" fillId="0" borderId="2" xfId="0" applyFont="1" applyFill="1" applyBorder="1" applyProtection="1">
      <protection locked="0"/>
    </xf>
    <xf numFmtId="0" fontId="20" fillId="0" borderId="2" xfId="0" applyFont="1" applyFill="1" applyBorder="1" applyAlignment="1" applyProtection="1">
      <protection locked="0"/>
    </xf>
    <xf numFmtId="0" fontId="8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30" fillId="0" borderId="0" xfId="0" applyFont="1" applyFill="1" applyBorder="1"/>
    <xf numFmtId="0" fontId="31" fillId="0" borderId="0" xfId="0" applyFont="1" applyFill="1" applyBorder="1"/>
    <xf numFmtId="0" fontId="32" fillId="0" borderId="0" xfId="0" applyFont="1" applyFill="1" applyBorder="1"/>
    <xf numFmtId="0" fontId="30" fillId="0" borderId="0" xfId="0" applyFont="1" applyBorder="1"/>
    <xf numFmtId="0" fontId="3" fillId="0" borderId="0" xfId="0" applyFont="1" applyFill="1" applyBorder="1" applyAlignment="1">
      <alignment horizontal="center" vertical="center" wrapText="1"/>
    </xf>
    <xf numFmtId="0" fontId="17" fillId="0" borderId="0" xfId="1" applyFont="1" applyFill="1" applyBorder="1" applyAlignment="1"/>
    <xf numFmtId="0" fontId="15" fillId="0" borderId="0" xfId="0" applyFont="1" applyFill="1" applyBorder="1"/>
    <xf numFmtId="0" fontId="16" fillId="0" borderId="0" xfId="0" applyFont="1" applyFill="1" applyBorder="1" applyAlignment="1" applyProtection="1"/>
    <xf numFmtId="0" fontId="16" fillId="0" borderId="0" xfId="0" applyFont="1" applyFill="1" applyBorder="1" applyAlignment="1"/>
    <xf numFmtId="0" fontId="16" fillId="0" borderId="0" xfId="0" applyFont="1" applyFill="1" applyBorder="1" applyAlignment="1" applyProtection="1">
      <alignment horizontal="center" vertical="center"/>
    </xf>
    <xf numFmtId="0" fontId="16" fillId="0" borderId="0" xfId="0" applyFont="1" applyBorder="1"/>
    <xf numFmtId="0" fontId="33" fillId="0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Alignment="1">
      <alignment horizontal="left" vertical="center" wrapText="1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/>
    <xf numFmtId="2" fontId="3" fillId="0" borderId="0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/>
    </xf>
    <xf numFmtId="0" fontId="24" fillId="0" borderId="0" xfId="0" applyFont="1" applyFill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top" wrapText="1"/>
    </xf>
    <xf numFmtId="0" fontId="23" fillId="0" borderId="0" xfId="0" applyFont="1" applyFill="1" applyBorder="1" applyAlignment="1">
      <alignment horizontal="center" vertical="top"/>
    </xf>
    <xf numFmtId="0" fontId="20" fillId="0" borderId="5" xfId="0" applyFont="1" applyFill="1" applyBorder="1" applyAlignment="1">
      <alignment horizontal="center"/>
    </xf>
    <xf numFmtId="0" fontId="20" fillId="0" borderId="4" xfId="0" applyFont="1" applyFill="1" applyBorder="1" applyAlignment="1">
      <alignment horizontal="center"/>
    </xf>
    <xf numFmtId="0" fontId="20" fillId="0" borderId="3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 vertical="center" wrapText="1"/>
    </xf>
    <xf numFmtId="49" fontId="7" fillId="0" borderId="5" xfId="0" applyNumberFormat="1" applyFont="1" applyFill="1" applyBorder="1" applyAlignment="1">
      <alignment horizontal="center"/>
    </xf>
    <xf numFmtId="49" fontId="7" fillId="0" borderId="4" xfId="0" applyNumberFormat="1" applyFont="1" applyFill="1" applyBorder="1" applyAlignment="1">
      <alignment horizontal="center"/>
    </xf>
    <xf numFmtId="49" fontId="7" fillId="0" borderId="3" xfId="0" applyNumberFormat="1" applyFont="1" applyFill="1" applyBorder="1" applyAlignment="1">
      <alignment horizontal="center"/>
    </xf>
    <xf numFmtId="0" fontId="13" fillId="0" borderId="0" xfId="0" applyFont="1" applyFill="1" applyAlignment="1">
      <alignment horizontal="center" vertical="top" wrapText="1"/>
    </xf>
    <xf numFmtId="0" fontId="3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164" fontId="20" fillId="0" borderId="5" xfId="0" applyNumberFormat="1" applyFont="1" applyFill="1" applyBorder="1" applyAlignment="1" applyProtection="1">
      <alignment horizontal="center"/>
      <protection locked="0"/>
    </xf>
    <xf numFmtId="164" fontId="20" fillId="0" borderId="4" xfId="0" applyNumberFormat="1" applyFont="1" applyFill="1" applyBorder="1" applyAlignment="1" applyProtection="1">
      <alignment horizontal="center"/>
      <protection locked="0"/>
    </xf>
    <xf numFmtId="164" fontId="20" fillId="0" borderId="3" xfId="0" applyNumberFormat="1" applyFont="1" applyFill="1" applyBorder="1" applyAlignment="1" applyProtection="1">
      <alignment horizontal="center"/>
      <protection locked="0"/>
    </xf>
    <xf numFmtId="0" fontId="3" fillId="0" borderId="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164" fontId="29" fillId="0" borderId="5" xfId="0" applyNumberFormat="1" applyFont="1" applyBorder="1" applyAlignment="1" applyProtection="1">
      <alignment horizontal="center"/>
      <protection locked="0"/>
    </xf>
    <xf numFmtId="164" fontId="29" fillId="0" borderId="4" xfId="0" applyNumberFormat="1" applyFont="1" applyBorder="1" applyAlignment="1" applyProtection="1">
      <alignment horizontal="center"/>
      <protection locked="0"/>
    </xf>
    <xf numFmtId="164" fontId="29" fillId="0" borderId="3" xfId="0" applyNumberFormat="1" applyFont="1" applyBorder="1" applyAlignment="1" applyProtection="1">
      <alignment horizontal="center"/>
      <protection locked="0"/>
    </xf>
    <xf numFmtId="0" fontId="5" fillId="0" borderId="0" xfId="0" applyFont="1" applyFill="1" applyAlignment="1">
      <alignment horizontal="left" vertical="center" wrapText="1"/>
    </xf>
    <xf numFmtId="164" fontId="29" fillId="0" borderId="5" xfId="0" applyNumberFormat="1" applyFont="1" applyFill="1" applyBorder="1" applyAlignment="1" applyProtection="1">
      <alignment horizontal="center" vertical="center"/>
      <protection locked="0"/>
    </xf>
    <xf numFmtId="164" fontId="29" fillId="0" borderId="4" xfId="0" applyNumberFormat="1" applyFont="1" applyFill="1" applyBorder="1" applyAlignment="1" applyProtection="1">
      <alignment horizontal="center" vertical="center"/>
      <protection locked="0"/>
    </xf>
    <xf numFmtId="164" fontId="29" fillId="0" borderId="3" xfId="0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 4" xfId="1"/>
  </cellStyles>
  <dxfs count="2">
    <dxf>
      <font>
        <color theme="0" tint="-0.34998626667073579"/>
      </font>
      <fill>
        <patternFill patternType="none">
          <bgColor auto="1"/>
        </patternFill>
      </fill>
    </dxf>
    <dxf>
      <fill>
        <patternFill patternType="gray125">
          <fgColor theme="0" tint="-0.34998626667073579"/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m.smykova@vbm.ru" TargetMode="External"/><Relationship Id="rId13" Type="http://schemas.openxmlformats.org/officeDocument/2006/relationships/hyperlink" Target="mailto:samohvalova@samaracable.ru" TargetMode="External"/><Relationship Id="rId3" Type="http://schemas.openxmlformats.org/officeDocument/2006/relationships/hyperlink" Target="mailto:dmitrienkotn@spzgroup.ru" TargetMode="External"/><Relationship Id="rId7" Type="http://schemas.openxmlformats.org/officeDocument/2006/relationships/hyperlink" Target="mailto:dmitrienkotn@spzgroup.ru" TargetMode="External"/><Relationship Id="rId12" Type="http://schemas.openxmlformats.org/officeDocument/2006/relationships/hyperlink" Target="mailto:e.kokuyskaya@vbm.ru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mailto:zitfin@kzate.ru" TargetMode="External"/><Relationship Id="rId16" Type="http://schemas.openxmlformats.org/officeDocument/2006/relationships/hyperlink" Target="mailto:e.kokuyskaya@vbm.ru" TargetMode="External"/><Relationship Id="rId1" Type="http://schemas.openxmlformats.org/officeDocument/2006/relationships/hyperlink" Target="mailto:samohvalova@samaracable.ru" TargetMode="External"/><Relationship Id="rId6" Type="http://schemas.openxmlformats.org/officeDocument/2006/relationships/hyperlink" Target="mailto:zitfin@kzate.ru" TargetMode="External"/><Relationship Id="rId11" Type="http://schemas.openxmlformats.org/officeDocument/2006/relationships/hyperlink" Target="mailto:dmitrienkotn@spzgroup.ru" TargetMode="External"/><Relationship Id="rId5" Type="http://schemas.openxmlformats.org/officeDocument/2006/relationships/hyperlink" Target="mailto:samohvalova@samaracable.ru" TargetMode="External"/><Relationship Id="rId15" Type="http://schemas.openxmlformats.org/officeDocument/2006/relationships/hyperlink" Target="mailto:dmitrienkotn@spzgroup.ru" TargetMode="External"/><Relationship Id="rId10" Type="http://schemas.openxmlformats.org/officeDocument/2006/relationships/hyperlink" Target="mailto:zitfin@kzate.ru" TargetMode="External"/><Relationship Id="rId4" Type="http://schemas.openxmlformats.org/officeDocument/2006/relationships/hyperlink" Target="mailto:m.smykova@vbm.ru" TargetMode="External"/><Relationship Id="rId9" Type="http://schemas.openxmlformats.org/officeDocument/2006/relationships/hyperlink" Target="mailto:samohvalova@samaracable.ru" TargetMode="External"/><Relationship Id="rId14" Type="http://schemas.openxmlformats.org/officeDocument/2006/relationships/hyperlink" Target="mailto:zitfin@kzate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M72"/>
  <sheetViews>
    <sheetView topLeftCell="A43" workbookViewId="0">
      <selection activeCell="F46" sqref="F46"/>
    </sheetView>
  </sheetViews>
  <sheetFormatPr defaultRowHeight="12.75" x14ac:dyDescent="0.2"/>
  <cols>
    <col min="1" max="1" width="55.5703125" customWidth="1"/>
  </cols>
  <sheetData>
    <row r="1" spans="1:13" x14ac:dyDescent="0.2">
      <c r="B1" s="91"/>
      <c r="M1" t="s">
        <v>139</v>
      </c>
    </row>
    <row r="2" spans="1:13" x14ac:dyDescent="0.2">
      <c r="A2" s="64" t="s">
        <v>106</v>
      </c>
      <c r="B2" s="92" t="str">
        <f>IF(OR(qkAnsw1&lt;&gt;"",qkAnsw2&lt;&gt;"",qkAnsw3&lt;&gt;"",qkAnsw4&lt;&gt;""),"","V")</f>
        <v>V</v>
      </c>
    </row>
    <row r="4" spans="1:13" x14ac:dyDescent="0.2">
      <c r="B4" s="91"/>
    </row>
    <row r="5" spans="1:13" x14ac:dyDescent="0.2">
      <c r="A5" s="53" t="s">
        <v>93</v>
      </c>
      <c r="B5" s="93" t="str">
        <f>IF(q1Answ1 &amp; q1Answ2 &amp; q1Answ3 &amp; q1Answ4&lt;&gt;"","","V")</f>
        <v>V</v>
      </c>
    </row>
    <row r="7" spans="1:13" x14ac:dyDescent="0.2">
      <c r="B7" s="91"/>
    </row>
    <row r="8" spans="1:13" x14ac:dyDescent="0.2">
      <c r="A8" s="53" t="s">
        <v>83</v>
      </c>
      <c r="B8" s="93" t="str">
        <f>IF(q2Answ1 &amp; q2Answ2 &amp; q2Answ3 &lt;&gt;"","","V")</f>
        <v>V</v>
      </c>
    </row>
    <row r="10" spans="1:13" x14ac:dyDescent="0.2">
      <c r="B10" s="91"/>
    </row>
    <row r="11" spans="1:13" x14ac:dyDescent="0.2">
      <c r="A11" s="53" t="s">
        <v>118</v>
      </c>
      <c r="B11" s="93" t="str">
        <f>IF(q3Answ1 &amp; q3Answ2 &amp; q3Answ3 &amp; q3Answ4&lt;&gt;"","","V")</f>
        <v>V</v>
      </c>
    </row>
    <row r="13" spans="1:13" x14ac:dyDescent="0.2">
      <c r="B13" s="91"/>
    </row>
    <row r="14" spans="1:13" x14ac:dyDescent="0.2">
      <c r="A14" s="53" t="s">
        <v>119</v>
      </c>
      <c r="B14" s="93" t="str">
        <f>IF(q4Answ1 &amp; q4Answ2 &amp; q4Answ3 &amp; q4Answ4&lt;&gt;"","","V")</f>
        <v>V</v>
      </c>
    </row>
    <row r="16" spans="1:13" x14ac:dyDescent="0.2">
      <c r="B16" s="91"/>
    </row>
    <row r="17" spans="1:2" x14ac:dyDescent="0.2">
      <c r="A17" s="41" t="s">
        <v>120</v>
      </c>
      <c r="B17" s="93" t="str">
        <f>IF(q5Answ1 &amp; q5Answ2 &amp; q5Answ3 &lt;&gt;"","","V")</f>
        <v>V</v>
      </c>
    </row>
    <row r="19" spans="1:2" x14ac:dyDescent="0.2">
      <c r="B19" s="91"/>
    </row>
    <row r="20" spans="1:2" x14ac:dyDescent="0.2">
      <c r="A20" s="41" t="s">
        <v>92</v>
      </c>
      <c r="B20" s="93" t="str">
        <f>IF(q6Answ1 &amp; q6Answ2 &amp; q6Answ3 &lt;&gt;"","","V")</f>
        <v>V</v>
      </c>
    </row>
    <row r="23" spans="1:2" x14ac:dyDescent="0.2">
      <c r="B23" s="91"/>
    </row>
    <row r="24" spans="1:2" x14ac:dyDescent="0.2">
      <c r="A24" s="41" t="s">
        <v>85</v>
      </c>
      <c r="B24" s="93" t="str">
        <f>IF(q7Answ1 &amp; q7Answ2 &amp; q7Answ3 &amp; q7Answ4&lt;&gt;"","","V")</f>
        <v>V</v>
      </c>
    </row>
    <row r="26" spans="1:2" x14ac:dyDescent="0.2">
      <c r="B26" s="91"/>
    </row>
    <row r="27" spans="1:2" x14ac:dyDescent="0.2">
      <c r="A27" s="41" t="s">
        <v>121</v>
      </c>
      <c r="B27" s="93" t="str">
        <f>IF(q8Answ1 &amp; q8Answ2 &amp; q8Answ3 &lt;&gt;"","","V")</f>
        <v>V</v>
      </c>
    </row>
    <row r="29" spans="1:2" x14ac:dyDescent="0.2">
      <c r="B29" s="91"/>
    </row>
    <row r="30" spans="1:2" x14ac:dyDescent="0.2">
      <c r="A30" s="41" t="s">
        <v>60</v>
      </c>
      <c r="B30" s="93" t="str">
        <f>IF(q9Answ1 &amp; q9Answ2 &amp; q9Answ3 &amp; q9Answ4&lt;&gt;"","","V")</f>
        <v>V</v>
      </c>
    </row>
    <row r="32" spans="1:2" x14ac:dyDescent="0.2">
      <c r="B32" s="91"/>
    </row>
    <row r="33" spans="1:2" x14ac:dyDescent="0.2">
      <c r="A33" s="41" t="s">
        <v>48</v>
      </c>
      <c r="B33" s="93" t="str">
        <f>IF(q10Answ1 &amp; q10Answ2 &amp; q10Answ3 &lt;&gt;"","","V")</f>
        <v>V</v>
      </c>
    </row>
    <row r="36" spans="1:2" x14ac:dyDescent="0.2">
      <c r="A36" s="41" t="s">
        <v>122</v>
      </c>
    </row>
    <row r="37" spans="1:2" x14ac:dyDescent="0.2">
      <c r="B37" s="91"/>
    </row>
    <row r="38" spans="1:2" x14ac:dyDescent="0.2">
      <c r="A38" t="s">
        <v>123</v>
      </c>
      <c r="B38" s="93" t="str">
        <f>IF(q11Answ1 &amp; q11Answ2 &amp; q11Answ3 &lt;&gt;"","","V")</f>
        <v>V</v>
      </c>
    </row>
    <row r="40" spans="1:2" x14ac:dyDescent="0.2">
      <c r="B40" s="91"/>
    </row>
    <row r="41" spans="1:2" x14ac:dyDescent="0.2">
      <c r="A41" t="s">
        <v>88</v>
      </c>
      <c r="B41" s="93" t="str">
        <f>IF(q11_1Answ1 &amp; q11_1Answ2 &amp; q11_1Answ3 &lt;&gt;"","","V")</f>
        <v>V</v>
      </c>
    </row>
    <row r="44" spans="1:2" x14ac:dyDescent="0.2">
      <c r="B44" s="91"/>
    </row>
    <row r="45" spans="1:2" x14ac:dyDescent="0.2">
      <c r="A45" s="41" t="s">
        <v>81</v>
      </c>
      <c r="B45" s="93" t="str">
        <f>IF(q12Answ1 &amp; q12Answ2 &amp; q12Answ3 &lt;&gt;"","","V")</f>
        <v>V</v>
      </c>
    </row>
    <row r="47" spans="1:2" x14ac:dyDescent="0.2">
      <c r="B47" s="91"/>
    </row>
    <row r="48" spans="1:2" x14ac:dyDescent="0.2">
      <c r="A48" t="s">
        <v>124</v>
      </c>
      <c r="B48" s="93" t="str">
        <f>IF( OR(q12Answ1 &amp; q12Answ3="",
                           q12_1Answ1 &amp;q12_1Answ2 &amp; q12_1Answ3 &amp; q12_1Answ4 &amp; q12_1Answ5 &amp; q12_1Answ6 &amp; q12_1Answ7 &amp; q12_1Answ8 &amp; q12_1Answ9 &amp; q12_1Answ10 &amp; q12_1Answ11  &lt;&gt;""
                  ),"","V")</f>
        <v/>
      </c>
    </row>
    <row r="50" spans="1:2" x14ac:dyDescent="0.2">
      <c r="B50" s="91"/>
    </row>
    <row r="51" spans="1:2" x14ac:dyDescent="0.2">
      <c r="A51" s="41" t="s">
        <v>59</v>
      </c>
      <c r="B51" s="93" t="str">
        <f>IF(q12Answ1 &amp; q12Answ3="","","V")</f>
        <v/>
      </c>
    </row>
    <row r="53" spans="1:2" x14ac:dyDescent="0.2">
      <c r="B53" s="91"/>
    </row>
    <row r="54" spans="1:2" x14ac:dyDescent="0.2">
      <c r="A54" s="41" t="s">
        <v>136</v>
      </c>
      <c r="B54" s="93" t="str">
        <f>IF(q14Answ1 &amp; q14Answ2 &amp; q14Answ3 &amp; q14Answ4&lt;&gt;"","","V")</f>
        <v>V</v>
      </c>
    </row>
    <row r="57" spans="1:2" x14ac:dyDescent="0.2">
      <c r="A57" s="19" t="s">
        <v>26</v>
      </c>
      <c r="B57" s="91"/>
    </row>
    <row r="58" spans="1:2" x14ac:dyDescent="0.2">
      <c r="B58" s="93" t="str">
        <f>IF(m2Answ1 &amp; m2Answ2 &amp; m2Answ3 &amp; m2Answ4 &lt;&gt;"","","V")</f>
        <v>V</v>
      </c>
    </row>
    <row r="60" spans="1:2" x14ac:dyDescent="0.2">
      <c r="A60" s="41" t="s">
        <v>12</v>
      </c>
      <c r="B60" s="91"/>
    </row>
    <row r="61" spans="1:2" x14ac:dyDescent="0.2">
      <c r="B61" s="93" t="str">
        <f>IF(m3Answ1 &amp; m3Answ2 &amp; m3Answ3  &lt;&gt;"","","V")</f>
        <v>V</v>
      </c>
    </row>
    <row r="64" spans="1:2" x14ac:dyDescent="0.2">
      <c r="A64" s="47" t="s">
        <v>31</v>
      </c>
      <c r="B64" s="91"/>
    </row>
    <row r="65" spans="1:2" x14ac:dyDescent="0.2">
      <c r="B65" s="93" t="s">
        <v>125</v>
      </c>
    </row>
    <row r="67" spans="1:2" x14ac:dyDescent="0.2">
      <c r="A67" s="19" t="s">
        <v>126</v>
      </c>
      <c r="B67" s="91"/>
    </row>
    <row r="68" spans="1:2" x14ac:dyDescent="0.2">
      <c r="A68" t="s">
        <v>127</v>
      </c>
      <c r="B68" s="93" t="str">
        <f>IF(m5Answ1 &amp; m5Answ2 &amp; m5Answ3 &amp; m5Answ4 &lt;&gt;"","","V")</f>
        <v>V</v>
      </c>
    </row>
    <row r="71" spans="1:2" x14ac:dyDescent="0.2">
      <c r="A71" s="19" t="s">
        <v>128</v>
      </c>
      <c r="B71" s="91"/>
    </row>
    <row r="72" spans="1:2" x14ac:dyDescent="0.2">
      <c r="A72" s="19" t="s">
        <v>110</v>
      </c>
      <c r="B72" s="93" t="str">
        <f>IF(m6Answ1 &amp; m6Answ2 &amp; m6Answ3  &lt;&gt;"","","V")</f>
        <v>V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CA100"/>
  <sheetViews>
    <sheetView showGridLines="0" tabSelected="1" topLeftCell="A43" zoomScaleNormal="100" zoomScaleSheetLayoutView="100" workbookViewId="0">
      <selection activeCell="C74" sqref="C74:BW74"/>
    </sheetView>
  </sheetViews>
  <sheetFormatPr defaultColWidth="2" defaultRowHeight="10.15" customHeight="1" x14ac:dyDescent="0.2"/>
  <cols>
    <col min="1" max="8" width="2.5703125" style="1" customWidth="1"/>
    <col min="9" max="9" width="3" style="1" customWidth="1"/>
    <col min="10" max="10" width="2.7109375" style="1" customWidth="1"/>
    <col min="11" max="15" width="2.5703125" style="1" customWidth="1"/>
    <col min="16" max="16" width="2.85546875" style="1" customWidth="1"/>
    <col min="17" max="66" width="2.5703125" style="1" customWidth="1"/>
    <col min="67" max="67" width="2.5703125" style="3" customWidth="1"/>
    <col min="68" max="71" width="2.5703125" style="1" customWidth="1"/>
    <col min="72" max="73" width="2.5703125" style="2" customWidth="1"/>
    <col min="74" max="74" width="2.5703125" style="1" customWidth="1"/>
    <col min="75" max="83" width="2" style="1"/>
    <col min="84" max="84" width="4.42578125" style="1" bestFit="1" customWidth="1"/>
    <col min="85" max="16384" width="2" style="1"/>
  </cols>
  <sheetData>
    <row r="1" spans="1:76" ht="13.5" customHeight="1" x14ac:dyDescent="0.2">
      <c r="A1" s="64" t="s">
        <v>106</v>
      </c>
      <c r="B1" s="44"/>
      <c r="C1" s="53"/>
      <c r="D1" s="53"/>
      <c r="E1" s="53"/>
      <c r="F1" s="53"/>
      <c r="G1" s="53"/>
      <c r="H1" s="53"/>
      <c r="I1" s="53"/>
      <c r="J1" s="53"/>
      <c r="K1" s="44"/>
      <c r="L1" s="53"/>
      <c r="M1" s="44"/>
      <c r="N1" s="44"/>
      <c r="O1" s="44"/>
      <c r="P1" s="88"/>
      <c r="Q1" s="88"/>
      <c r="R1" s="88"/>
      <c r="S1" s="88"/>
      <c r="T1" s="88"/>
      <c r="U1" s="88"/>
      <c r="V1" s="88"/>
      <c r="W1" s="88"/>
      <c r="X1" s="88" t="s">
        <v>105</v>
      </c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  <c r="AN1" s="88"/>
      <c r="AO1" s="88"/>
      <c r="AP1" s="88"/>
      <c r="AQ1" s="88"/>
      <c r="AR1" s="88"/>
      <c r="AS1" s="88"/>
      <c r="AT1" s="88"/>
      <c r="AU1" s="88"/>
      <c r="AV1" s="88"/>
      <c r="AW1" s="88"/>
      <c r="AX1" s="88"/>
      <c r="AY1" s="120" t="s">
        <v>157</v>
      </c>
      <c r="AZ1" s="120"/>
      <c r="BA1" s="120"/>
      <c r="BB1" s="120"/>
      <c r="BC1" s="120"/>
      <c r="BD1" s="120"/>
      <c r="BE1" s="120"/>
      <c r="BF1" s="120"/>
      <c r="BG1" s="120"/>
      <c r="BH1" s="120"/>
      <c r="BI1" s="120"/>
      <c r="BJ1" s="120"/>
      <c r="BK1" s="120"/>
      <c r="BL1" s="120"/>
      <c r="BM1" s="120"/>
      <c r="BN1" s="120"/>
      <c r="BO1" s="120"/>
      <c r="BP1" s="120"/>
      <c r="BQ1" s="120"/>
      <c r="BR1" s="120"/>
      <c r="BS1" s="120"/>
      <c r="BT1" s="1"/>
      <c r="BV1" s="2"/>
    </row>
    <row r="2" spans="1:76" ht="12.75" customHeight="1" x14ac:dyDescent="0.2">
      <c r="A2" s="64"/>
      <c r="B2" s="44"/>
      <c r="C2" s="53"/>
      <c r="D2" s="53"/>
      <c r="E2" s="53"/>
      <c r="F2" s="53"/>
      <c r="G2" s="53"/>
      <c r="H2" s="53"/>
      <c r="I2" s="53"/>
      <c r="J2" s="53"/>
      <c r="K2" s="44"/>
      <c r="L2" s="53"/>
      <c r="M2" s="44"/>
      <c r="N2" s="44"/>
      <c r="O2" s="44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  <c r="AH2" s="88"/>
      <c r="AI2" s="88"/>
      <c r="AJ2" s="88"/>
      <c r="AK2" s="88"/>
      <c r="AL2" s="88"/>
      <c r="AM2" s="88"/>
      <c r="AN2" s="88"/>
      <c r="AO2" s="88"/>
      <c r="AP2" s="88"/>
      <c r="AQ2" s="88"/>
      <c r="AR2" s="88"/>
      <c r="AS2" s="88"/>
      <c r="AT2" s="88"/>
      <c r="AU2" s="88"/>
      <c r="AV2" s="88"/>
      <c r="AW2" s="88"/>
      <c r="AX2" s="88"/>
      <c r="AY2" s="120"/>
      <c r="AZ2" s="120"/>
      <c r="BA2" s="120"/>
      <c r="BB2" s="120"/>
      <c r="BC2" s="120"/>
      <c r="BD2" s="120"/>
      <c r="BE2" s="120"/>
      <c r="BF2" s="120"/>
      <c r="BG2" s="120"/>
      <c r="BH2" s="120"/>
      <c r="BI2" s="120"/>
      <c r="BJ2" s="120"/>
      <c r="BK2" s="120"/>
      <c r="BL2" s="120"/>
      <c r="BM2" s="120"/>
      <c r="BN2" s="120"/>
      <c r="BO2" s="120"/>
      <c r="BP2" s="120"/>
      <c r="BQ2" s="120"/>
      <c r="BR2" s="120"/>
      <c r="BS2" s="120"/>
      <c r="BT2" s="1"/>
      <c r="BV2" s="2"/>
    </row>
    <row r="3" spans="1:76" s="44" customFormat="1" ht="13.5" customHeight="1" x14ac:dyDescent="0.2">
      <c r="A3" s="64"/>
      <c r="C3" s="126" t="s">
        <v>104</v>
      </c>
      <c r="D3" s="127"/>
      <c r="E3" s="128"/>
      <c r="F3" s="126" t="s">
        <v>103</v>
      </c>
      <c r="G3" s="127"/>
      <c r="H3" s="128"/>
      <c r="I3" s="126" t="s">
        <v>102</v>
      </c>
      <c r="J3" s="127"/>
      <c r="K3" s="128"/>
      <c r="L3" s="126" t="s">
        <v>101</v>
      </c>
      <c r="M3" s="127"/>
      <c r="N3" s="128"/>
      <c r="P3" s="47"/>
      <c r="Q3" s="47"/>
      <c r="R3" s="47"/>
      <c r="S3" s="47"/>
      <c r="T3" s="47"/>
      <c r="U3" s="47"/>
      <c r="V3" s="47"/>
      <c r="W3" s="47"/>
      <c r="X3" s="47"/>
      <c r="Z3" s="47"/>
      <c r="AC3" s="64" t="s">
        <v>100</v>
      </c>
      <c r="AD3" s="47"/>
      <c r="AE3" s="47"/>
      <c r="AF3" s="47"/>
      <c r="AG3" s="47"/>
      <c r="AH3" s="47"/>
      <c r="AI3" s="47"/>
      <c r="AJ3" s="47"/>
      <c r="AK3" s="47"/>
      <c r="AL3" s="47"/>
      <c r="AM3" s="47"/>
      <c r="AN3" s="47"/>
      <c r="AO3" s="47"/>
      <c r="AP3" s="47"/>
      <c r="AQ3" s="47"/>
      <c r="AR3" s="47"/>
      <c r="AS3" s="47"/>
      <c r="AT3" s="47"/>
      <c r="AU3" s="47"/>
      <c r="AV3" s="47"/>
      <c r="AW3" s="47"/>
      <c r="AY3" s="85"/>
      <c r="AZ3" s="85"/>
      <c r="BA3" s="85"/>
      <c r="BB3" s="85"/>
      <c r="BC3" s="85"/>
      <c r="BD3" s="85"/>
      <c r="BE3" s="85"/>
      <c r="BF3" s="85"/>
      <c r="BG3" s="85"/>
      <c r="BH3" s="85"/>
      <c r="BI3" s="85"/>
      <c r="BJ3" s="85"/>
      <c r="BK3" s="85"/>
      <c r="BL3" s="85"/>
      <c r="BM3" s="85"/>
      <c r="BN3" s="85"/>
      <c r="BO3" s="90"/>
      <c r="BP3" s="85"/>
      <c r="BQ3" s="47"/>
      <c r="BR3" s="47"/>
      <c r="BS3" s="53"/>
      <c r="BT3" s="53"/>
      <c r="BU3" s="83"/>
      <c r="BV3" s="82"/>
    </row>
    <row r="4" spans="1:76" s="44" customFormat="1" ht="12.75" customHeight="1" x14ac:dyDescent="0.2">
      <c r="A4" s="81"/>
      <c r="B4" s="81"/>
      <c r="C4" s="123"/>
      <c r="D4" s="124"/>
      <c r="E4" s="125"/>
      <c r="F4" s="123"/>
      <c r="G4" s="124"/>
      <c r="H4" s="125"/>
      <c r="I4" s="123"/>
      <c r="J4" s="124"/>
      <c r="K4" s="125"/>
      <c r="L4" s="123" t="s">
        <v>129</v>
      </c>
      <c r="M4" s="124"/>
      <c r="N4" s="125"/>
      <c r="O4" s="76"/>
      <c r="P4" s="53"/>
      <c r="Q4" s="53"/>
      <c r="R4" s="53"/>
      <c r="S4" s="53"/>
      <c r="T4" s="53"/>
      <c r="U4" s="53"/>
      <c r="V4" s="64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41"/>
      <c r="AX4" s="89"/>
      <c r="AY4" s="89"/>
      <c r="AZ4" s="89"/>
      <c r="BA4" s="89"/>
      <c r="BB4" s="89"/>
      <c r="BC4" s="89"/>
      <c r="BD4" s="89"/>
      <c r="BE4" s="89"/>
      <c r="BF4" s="89"/>
      <c r="BG4" s="89"/>
      <c r="BH4" s="89"/>
      <c r="BI4" s="89"/>
      <c r="BJ4" s="89"/>
      <c r="BK4" s="89"/>
      <c r="BL4" s="89"/>
      <c r="BM4" s="89"/>
      <c r="BN4" s="89"/>
      <c r="BO4" s="36"/>
      <c r="BP4" s="85"/>
      <c r="BQ4" s="84"/>
      <c r="BR4" s="84"/>
      <c r="BS4" s="53"/>
      <c r="BT4" s="53"/>
      <c r="BU4" s="83"/>
      <c r="BV4" s="87"/>
    </row>
    <row r="5" spans="1:76" s="44" customFormat="1" ht="13.5" customHeight="1" x14ac:dyDescent="0.2">
      <c r="B5" s="1"/>
      <c r="C5" s="3"/>
      <c r="D5" s="3"/>
      <c r="E5" s="47"/>
      <c r="F5" s="47"/>
      <c r="G5" s="47"/>
      <c r="H5" s="3"/>
      <c r="I5" s="3"/>
      <c r="J5" s="3"/>
      <c r="K5" s="3"/>
      <c r="L5" s="3"/>
      <c r="M5" s="81"/>
      <c r="N5" s="81"/>
      <c r="O5" s="3"/>
      <c r="Q5" s="19"/>
      <c r="R5" s="41"/>
      <c r="T5" s="53"/>
      <c r="U5" s="53"/>
      <c r="V5" s="64"/>
      <c r="W5" s="53"/>
      <c r="X5" s="53"/>
      <c r="Y5" s="53"/>
      <c r="Z5" s="53"/>
      <c r="AB5" s="88" t="s">
        <v>99</v>
      </c>
      <c r="AD5" s="53"/>
      <c r="AE5" s="53"/>
      <c r="AF5" s="53"/>
      <c r="AG5" s="53"/>
      <c r="AH5" s="53"/>
      <c r="AI5" s="53"/>
      <c r="AJ5" s="53"/>
      <c r="AL5" s="53"/>
      <c r="AM5" s="53"/>
      <c r="AN5" s="53"/>
      <c r="AO5" s="53"/>
      <c r="AP5" s="53"/>
      <c r="AQ5" s="53"/>
      <c r="AR5" s="53"/>
      <c r="AS5" s="53"/>
      <c r="AT5" s="53"/>
      <c r="AU5" s="53"/>
      <c r="AV5" s="53"/>
      <c r="AW5" s="41"/>
      <c r="AX5" s="76" t="s">
        <v>98</v>
      </c>
      <c r="AY5" s="76"/>
      <c r="AZ5" s="76"/>
      <c r="BA5" s="76"/>
      <c r="BB5" s="76"/>
      <c r="BC5" s="76"/>
      <c r="BD5" s="76"/>
      <c r="BE5" s="130"/>
      <c r="BF5" s="131"/>
      <c r="BG5" s="131"/>
      <c r="BH5" s="131"/>
      <c r="BI5" s="131"/>
      <c r="BJ5" s="131"/>
      <c r="BK5" s="131"/>
      <c r="BL5" s="132"/>
      <c r="BM5" s="80"/>
      <c r="BN5" s="80"/>
      <c r="BO5" s="80"/>
      <c r="BP5" s="85"/>
      <c r="BQ5" s="84"/>
      <c r="BR5" s="84"/>
      <c r="BS5" s="53"/>
      <c r="BT5" s="53"/>
      <c r="BU5" s="83"/>
      <c r="BV5" s="87"/>
    </row>
    <row r="6" spans="1:76" s="44" customFormat="1" ht="14.25" customHeight="1" x14ac:dyDescent="0.2">
      <c r="A6" s="47"/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47"/>
      <c r="R6" s="47"/>
      <c r="S6" s="76"/>
      <c r="T6" s="76"/>
      <c r="U6" s="76"/>
      <c r="V6" s="41"/>
      <c r="W6" s="80"/>
      <c r="X6" s="76"/>
      <c r="Z6" s="53"/>
      <c r="AA6" s="53"/>
      <c r="AB6" s="53"/>
      <c r="AC6" s="53"/>
      <c r="AD6" s="53"/>
      <c r="AE6" s="53"/>
      <c r="AF6" s="53"/>
      <c r="AG6" s="53"/>
      <c r="AH6" s="53"/>
      <c r="AI6" s="53"/>
      <c r="AJ6" s="53"/>
      <c r="AL6" s="53"/>
      <c r="AM6" s="53"/>
      <c r="AN6" s="53"/>
      <c r="AO6" s="53"/>
      <c r="AP6" s="53"/>
      <c r="AQ6" s="53"/>
      <c r="AR6" s="53"/>
      <c r="AS6" s="53"/>
      <c r="AT6" s="53"/>
      <c r="AU6" s="53"/>
      <c r="AV6" s="53"/>
      <c r="AW6" s="41"/>
      <c r="BM6" s="80"/>
      <c r="BN6" s="80"/>
      <c r="BO6" s="80"/>
      <c r="BP6" s="85"/>
      <c r="BQ6" s="84"/>
      <c r="BR6" s="84"/>
      <c r="BS6" s="53"/>
      <c r="BT6" s="53"/>
      <c r="BU6" s="83"/>
      <c r="BV6" s="87"/>
    </row>
    <row r="7" spans="1:76" s="81" customFormat="1" ht="13.5" customHeight="1" x14ac:dyDescent="0.25">
      <c r="A7" s="64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3"/>
      <c r="O7" s="3"/>
      <c r="P7" s="3"/>
      <c r="Q7" s="3"/>
      <c r="R7" s="3"/>
      <c r="S7" s="3"/>
      <c r="T7" s="77"/>
      <c r="U7" s="3"/>
      <c r="V7" s="77"/>
      <c r="W7" s="3"/>
      <c r="X7" s="3"/>
      <c r="Y7" s="76"/>
      <c r="Z7" s="64"/>
      <c r="AA7" s="64"/>
      <c r="AC7" s="64"/>
      <c r="AD7" s="64"/>
      <c r="AE7" s="86" t="s">
        <v>156</v>
      </c>
      <c r="AF7" s="64"/>
      <c r="AG7" s="64"/>
      <c r="AH7" s="64"/>
      <c r="AI7" s="64"/>
      <c r="AJ7" s="64"/>
      <c r="AK7" s="64"/>
      <c r="AL7" s="64"/>
      <c r="AM7" s="64"/>
      <c r="AN7" s="64"/>
      <c r="AO7" s="64"/>
      <c r="AP7" s="64"/>
      <c r="AQ7" s="64"/>
      <c r="AR7" s="64"/>
      <c r="AS7" s="64"/>
      <c r="AT7" s="64"/>
      <c r="AU7" s="64"/>
      <c r="AV7" s="64"/>
      <c r="AW7" s="64"/>
      <c r="AX7" s="76" t="s">
        <v>97</v>
      </c>
      <c r="AY7" s="76"/>
      <c r="AZ7" s="76"/>
      <c r="BA7" s="76"/>
      <c r="BB7" s="76"/>
      <c r="BC7" s="76"/>
      <c r="BD7" s="76"/>
      <c r="BE7" s="130"/>
      <c r="BF7" s="131"/>
      <c r="BG7" s="131"/>
      <c r="BH7" s="131"/>
      <c r="BI7" s="131"/>
      <c r="BJ7" s="131"/>
      <c r="BK7" s="131"/>
      <c r="BL7" s="132"/>
      <c r="BM7" s="80"/>
      <c r="BN7" s="80"/>
      <c r="BO7" s="80"/>
      <c r="BP7" s="85"/>
      <c r="BQ7" s="84"/>
      <c r="BR7" s="84"/>
      <c r="BS7" s="53"/>
      <c r="BT7" s="53"/>
      <c r="BU7" s="83"/>
      <c r="BV7" s="82"/>
    </row>
    <row r="8" spans="1:76" ht="4.5" customHeight="1" x14ac:dyDescent="0.2">
      <c r="P8" s="3"/>
      <c r="Q8" s="3"/>
      <c r="R8" s="3"/>
      <c r="S8" s="3"/>
      <c r="T8" s="76"/>
      <c r="U8" s="76"/>
      <c r="V8" s="41"/>
      <c r="W8" s="80"/>
      <c r="X8" s="76"/>
      <c r="Y8" s="44"/>
      <c r="Z8" s="41"/>
      <c r="AA8" s="41"/>
      <c r="AB8" s="53"/>
      <c r="AC8" s="53"/>
      <c r="AD8" s="53"/>
      <c r="AE8" s="53"/>
      <c r="AF8" s="41"/>
      <c r="AG8" s="41"/>
      <c r="AH8" s="53"/>
      <c r="AI8" s="53"/>
      <c r="AJ8" s="53"/>
      <c r="AK8" s="53"/>
      <c r="AL8" s="53"/>
      <c r="AM8" s="53"/>
      <c r="AX8" s="76"/>
      <c r="AY8" s="76"/>
      <c r="AZ8" s="76"/>
      <c r="BA8" s="76"/>
      <c r="BB8" s="76"/>
      <c r="BC8" s="76"/>
      <c r="BD8" s="76"/>
      <c r="BE8" s="80"/>
      <c r="BF8" s="80"/>
      <c r="BG8" s="80"/>
      <c r="BH8" s="80"/>
      <c r="BI8" s="80"/>
      <c r="BJ8" s="80"/>
      <c r="BK8" s="80"/>
      <c r="BL8" s="80"/>
      <c r="BM8" s="80"/>
      <c r="BN8" s="80"/>
      <c r="BO8" s="80"/>
      <c r="BP8" s="3"/>
      <c r="BQ8" s="3"/>
      <c r="BS8" s="7"/>
      <c r="BT8" s="7"/>
      <c r="BU8" s="6"/>
      <c r="BV8" s="4"/>
    </row>
    <row r="9" spans="1:76" ht="11.25" customHeight="1" x14ac:dyDescent="0.2">
      <c r="A9" s="79" t="s">
        <v>96</v>
      </c>
      <c r="T9" s="77"/>
      <c r="U9" s="3"/>
      <c r="V9" s="77"/>
      <c r="W9" s="3"/>
      <c r="X9" s="3"/>
      <c r="Y9" s="76"/>
      <c r="Z9" s="53"/>
      <c r="AA9" s="53"/>
      <c r="AB9" s="53"/>
      <c r="AC9" s="53"/>
      <c r="AD9" s="53"/>
      <c r="AE9" s="53"/>
      <c r="AF9" s="41"/>
      <c r="AG9" s="41"/>
      <c r="AH9" s="53"/>
      <c r="AI9" s="53"/>
      <c r="AJ9" s="53"/>
      <c r="AK9" s="53"/>
      <c r="AL9" s="53"/>
      <c r="AM9" s="53"/>
      <c r="AX9" s="53"/>
      <c r="AY9" s="53"/>
      <c r="AZ9" s="41"/>
      <c r="BA9" s="53"/>
      <c r="BB9" s="53"/>
      <c r="BC9" s="53"/>
      <c r="BD9" s="53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3"/>
      <c r="BS9" s="7"/>
      <c r="BT9" s="7"/>
      <c r="BU9" s="6"/>
      <c r="BV9" s="5"/>
    </row>
    <row r="10" spans="1:76" ht="6" customHeight="1" x14ac:dyDescent="0.2">
      <c r="A10" s="78"/>
      <c r="T10" s="77"/>
      <c r="U10" s="3"/>
      <c r="V10" s="77"/>
      <c r="W10" s="3"/>
      <c r="X10" s="3"/>
      <c r="Y10" s="76"/>
      <c r="Z10" s="53"/>
      <c r="AA10" s="53"/>
      <c r="AB10" s="53"/>
      <c r="AC10" s="53"/>
      <c r="AD10" s="53"/>
      <c r="AE10" s="53"/>
      <c r="AF10" s="41"/>
      <c r="AG10" s="41"/>
      <c r="AH10" s="53"/>
      <c r="AI10" s="53"/>
      <c r="AJ10" s="53"/>
      <c r="AK10" s="53"/>
      <c r="AL10" s="53"/>
      <c r="AM10" s="53"/>
      <c r="AX10" s="53"/>
      <c r="AY10" s="53"/>
      <c r="AZ10" s="41"/>
      <c r="BA10" s="53"/>
      <c r="BB10" s="53"/>
      <c r="BC10" s="53"/>
      <c r="BD10" s="53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3"/>
      <c r="BS10" s="7"/>
      <c r="BT10" s="7"/>
      <c r="BU10" s="6"/>
      <c r="BV10" s="5"/>
    </row>
    <row r="11" spans="1:76" s="10" customFormat="1" ht="13.5" customHeight="1" x14ac:dyDescent="0.25">
      <c r="B11" s="73"/>
      <c r="D11" s="75"/>
      <c r="E11" s="75"/>
      <c r="F11" s="75"/>
      <c r="G11" s="11"/>
      <c r="H11" s="74"/>
      <c r="I11" s="74"/>
      <c r="J11" s="73" t="s">
        <v>95</v>
      </c>
      <c r="K11" s="73"/>
      <c r="L11" s="73"/>
      <c r="N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1"/>
      <c r="AR11" s="73" t="s">
        <v>94</v>
      </c>
      <c r="AS11" s="73"/>
      <c r="AT11" s="71"/>
      <c r="BM11" s="71"/>
      <c r="BN11" s="71"/>
      <c r="BO11" s="71"/>
      <c r="BP11" s="72"/>
      <c r="BQ11" s="71"/>
      <c r="BR11" s="71"/>
      <c r="BS11" s="71"/>
      <c r="BT11" s="71"/>
      <c r="BU11" s="70"/>
      <c r="BV11" s="69"/>
    </row>
    <row r="12" spans="1:76" s="10" customFormat="1" ht="5.45" customHeight="1" x14ac:dyDescent="0.25">
      <c r="B12" s="73"/>
      <c r="D12" s="75"/>
      <c r="E12" s="75"/>
      <c r="F12" s="75"/>
      <c r="G12" s="11"/>
      <c r="H12" s="74"/>
      <c r="I12" s="74"/>
      <c r="J12" s="73"/>
      <c r="K12" s="73"/>
      <c r="L12" s="73"/>
      <c r="N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1"/>
      <c r="AR12" s="73"/>
      <c r="AS12" s="73"/>
      <c r="AT12" s="71"/>
      <c r="BM12" s="71"/>
      <c r="BN12" s="71"/>
      <c r="BO12" s="71"/>
      <c r="BP12" s="72"/>
      <c r="BQ12" s="71"/>
      <c r="BR12" s="71"/>
      <c r="BS12" s="71"/>
      <c r="BT12" s="71"/>
      <c r="BU12" s="70"/>
      <c r="BV12" s="69"/>
    </row>
    <row r="13" spans="1:76" ht="13.5" customHeight="1" x14ac:dyDescent="0.2">
      <c r="A13" s="44"/>
      <c r="B13" s="44"/>
      <c r="C13" s="53" t="s">
        <v>93</v>
      </c>
      <c r="D13" s="65"/>
      <c r="E13" s="64"/>
      <c r="F13" s="6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1"/>
      <c r="S13" s="63"/>
      <c r="T13" s="44"/>
      <c r="U13" s="44"/>
      <c r="V13" s="44"/>
      <c r="X13" s="28"/>
      <c r="Y13" s="44"/>
      <c r="Z13" s="41" t="s">
        <v>92</v>
      </c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44"/>
      <c r="AM13" s="44"/>
      <c r="AN13" s="44"/>
      <c r="AO13" s="44"/>
      <c r="AP13" s="44"/>
      <c r="AQ13" s="44"/>
      <c r="AW13" s="28"/>
      <c r="AX13" s="52"/>
      <c r="AY13" s="41" t="s">
        <v>91</v>
      </c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O13" s="1"/>
      <c r="BT13" s="1"/>
      <c r="BU13" s="3"/>
    </row>
    <row r="14" spans="1:76" ht="13.5" customHeight="1" x14ac:dyDescent="0.2">
      <c r="A14" s="44"/>
      <c r="B14" s="44"/>
      <c r="C14" s="57" t="s">
        <v>90</v>
      </c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X14" s="28"/>
      <c r="Y14" s="44"/>
      <c r="Z14" s="19"/>
      <c r="AA14" s="44"/>
      <c r="AB14" s="44"/>
      <c r="AC14" s="54" t="s">
        <v>42</v>
      </c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32"/>
      <c r="AO14" s="35"/>
      <c r="AP14" s="35"/>
      <c r="AQ14" s="44"/>
      <c r="AW14" s="28"/>
      <c r="AX14" s="52"/>
      <c r="BH14" s="129" t="s">
        <v>89</v>
      </c>
      <c r="BI14" s="129"/>
      <c r="BJ14" s="129"/>
      <c r="BK14" s="129"/>
      <c r="BL14" s="129"/>
      <c r="BM14" s="129"/>
      <c r="BN14" s="129"/>
      <c r="BO14" s="68"/>
      <c r="BP14" s="68"/>
      <c r="BQ14" s="68"/>
      <c r="BR14" s="121" t="s">
        <v>88</v>
      </c>
      <c r="BS14" s="121"/>
      <c r="BT14" s="121"/>
      <c r="BU14" s="121"/>
      <c r="BV14" s="121"/>
      <c r="BW14" s="121"/>
      <c r="BX14" s="121"/>
    </row>
    <row r="15" spans="1:76" ht="13.5" customHeight="1" x14ac:dyDescent="0.2">
      <c r="A15" s="44"/>
      <c r="B15" s="44"/>
      <c r="C15" s="44"/>
      <c r="D15" s="44"/>
      <c r="E15" s="44"/>
      <c r="F15" s="54" t="s">
        <v>87</v>
      </c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32"/>
      <c r="R15" s="35"/>
      <c r="S15" s="35"/>
      <c r="T15" s="44"/>
      <c r="U15" s="44"/>
      <c r="V15" s="44"/>
      <c r="X15" s="28"/>
      <c r="Y15" s="44"/>
      <c r="Z15" s="19"/>
      <c r="AA15" s="44"/>
      <c r="AB15" s="44"/>
      <c r="AC15" s="54" t="s">
        <v>39</v>
      </c>
      <c r="AD15" s="53"/>
      <c r="AE15" s="53"/>
      <c r="AF15" s="53"/>
      <c r="AG15" s="53"/>
      <c r="AH15" s="53"/>
      <c r="AI15" s="53"/>
      <c r="AJ15" s="53"/>
      <c r="AK15" s="53"/>
      <c r="AL15" s="53"/>
      <c r="AM15" s="53"/>
      <c r="AN15" s="35"/>
      <c r="AO15" s="32"/>
      <c r="AP15" s="35"/>
      <c r="AQ15" s="44"/>
      <c r="AW15" s="28"/>
      <c r="AX15" s="52"/>
      <c r="BH15" s="129"/>
      <c r="BI15" s="129"/>
      <c r="BJ15" s="129"/>
      <c r="BK15" s="129"/>
      <c r="BL15" s="129"/>
      <c r="BM15" s="129"/>
      <c r="BN15" s="129"/>
      <c r="BO15" s="68"/>
      <c r="BP15" s="68"/>
      <c r="BQ15" s="68"/>
      <c r="BR15" s="121"/>
      <c r="BS15" s="121"/>
      <c r="BT15" s="121"/>
      <c r="BU15" s="121"/>
      <c r="BV15" s="121"/>
      <c r="BW15" s="121"/>
      <c r="BX15" s="121"/>
    </row>
    <row r="16" spans="1:76" ht="13.5" customHeight="1" x14ac:dyDescent="0.2">
      <c r="A16" s="44"/>
      <c r="B16" s="44"/>
      <c r="C16" s="44"/>
      <c r="D16" s="44"/>
      <c r="E16" s="44"/>
      <c r="F16" s="54" t="s">
        <v>19</v>
      </c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35"/>
      <c r="R16" s="32"/>
      <c r="S16" s="35"/>
      <c r="T16" s="44"/>
      <c r="U16" s="44"/>
      <c r="V16" s="44"/>
      <c r="X16" s="28"/>
      <c r="Y16" s="44"/>
      <c r="Z16" s="19"/>
      <c r="AA16" s="44"/>
      <c r="AB16" s="44"/>
      <c r="AC16" s="54" t="s">
        <v>36</v>
      </c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33"/>
      <c r="AO16" s="33"/>
      <c r="AP16" s="32"/>
      <c r="AQ16" s="19"/>
      <c r="AW16" s="28"/>
      <c r="AX16" s="52"/>
      <c r="BA16" s="54" t="s">
        <v>13</v>
      </c>
      <c r="BB16" s="14"/>
      <c r="BC16" s="14"/>
      <c r="BD16" s="14"/>
      <c r="BE16" s="14"/>
      <c r="BF16" s="14"/>
      <c r="BG16" s="14"/>
      <c r="BH16" s="14"/>
      <c r="BI16" s="14"/>
      <c r="BJ16" s="14"/>
      <c r="BK16" s="32"/>
      <c r="BL16" s="13"/>
      <c r="BM16" s="13"/>
      <c r="BO16" s="1"/>
      <c r="BS16" s="3"/>
      <c r="BT16" s="32"/>
      <c r="BU16" s="13"/>
      <c r="BV16" s="13"/>
    </row>
    <row r="17" spans="1:76" ht="13.5" customHeight="1" x14ac:dyDescent="0.2">
      <c r="A17" s="44"/>
      <c r="B17" s="44"/>
      <c r="C17" s="44"/>
      <c r="D17" s="44"/>
      <c r="E17" s="44"/>
      <c r="F17" s="54" t="s">
        <v>86</v>
      </c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33"/>
      <c r="R17" s="33"/>
      <c r="S17" s="32"/>
      <c r="T17" s="44"/>
      <c r="U17" s="44"/>
      <c r="V17" s="44"/>
      <c r="X17" s="28"/>
      <c r="Y17" s="44"/>
      <c r="AW17" s="28"/>
      <c r="AX17" s="52"/>
      <c r="BA17" s="54" t="s">
        <v>11</v>
      </c>
      <c r="BB17" s="14"/>
      <c r="BC17" s="14"/>
      <c r="BD17" s="14"/>
      <c r="BE17" s="14"/>
      <c r="BF17" s="14"/>
      <c r="BG17" s="14"/>
      <c r="BH17" s="14"/>
      <c r="BI17" s="14"/>
      <c r="BJ17" s="14"/>
      <c r="BK17" s="13"/>
      <c r="BL17" s="32"/>
      <c r="BM17" s="13"/>
      <c r="BO17" s="1"/>
      <c r="BT17" s="13"/>
      <c r="BU17" s="32"/>
      <c r="BV17" s="13"/>
    </row>
    <row r="18" spans="1:76" ht="13.5" customHeight="1" x14ac:dyDescent="0.2">
      <c r="A18" s="44"/>
      <c r="B18" s="44"/>
      <c r="C18" s="44"/>
      <c r="D18" s="44"/>
      <c r="E18" s="44"/>
      <c r="F18" s="54" t="s">
        <v>20</v>
      </c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44"/>
      <c r="S18" s="44"/>
      <c r="T18" s="32"/>
      <c r="U18" s="44"/>
      <c r="V18" s="44"/>
      <c r="X18" s="28"/>
      <c r="Y18" s="44"/>
      <c r="Z18" s="41" t="s">
        <v>85</v>
      </c>
      <c r="AA18" s="44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44"/>
      <c r="AM18" s="44"/>
      <c r="AN18" s="44"/>
      <c r="AO18" s="44"/>
      <c r="AP18" s="44"/>
      <c r="AQ18" s="44"/>
      <c r="AR18" s="44"/>
      <c r="AS18" s="44"/>
      <c r="AV18" s="44"/>
      <c r="AW18" s="28"/>
      <c r="AX18" s="52"/>
      <c r="BA18" s="54" t="s">
        <v>9</v>
      </c>
      <c r="BB18" s="67"/>
      <c r="BC18" s="67"/>
      <c r="BD18" s="67"/>
      <c r="BE18" s="67"/>
      <c r="BF18" s="67"/>
      <c r="BG18" s="67"/>
      <c r="BH18" s="67"/>
      <c r="BI18" s="67"/>
      <c r="BJ18" s="14"/>
      <c r="BK18" s="37"/>
      <c r="BL18" s="37"/>
      <c r="BM18" s="32"/>
      <c r="BO18" s="1"/>
      <c r="BT18" s="37"/>
      <c r="BU18" s="37"/>
      <c r="BV18" s="32"/>
    </row>
    <row r="19" spans="1:76" ht="13.5" customHeight="1" x14ac:dyDescent="0.2">
      <c r="A19" s="44"/>
      <c r="B19" s="44"/>
      <c r="C19" s="44"/>
      <c r="D19" s="44"/>
      <c r="E19" s="44"/>
      <c r="T19" s="44"/>
      <c r="U19" s="44"/>
      <c r="V19" s="44"/>
      <c r="X19" s="28"/>
      <c r="Y19" s="44"/>
      <c r="Z19" s="66" t="s">
        <v>84</v>
      </c>
      <c r="AA19" s="19"/>
      <c r="AB19" s="44"/>
      <c r="AC19" s="44"/>
      <c r="AD19" s="44"/>
      <c r="AE19" s="44"/>
      <c r="AF19" s="44"/>
      <c r="AG19" s="44"/>
      <c r="AH19" s="44"/>
      <c r="AI19" s="44"/>
      <c r="AJ19" s="44"/>
      <c r="AK19" s="44"/>
      <c r="AL19" s="44"/>
      <c r="AM19" s="44"/>
      <c r="AN19" s="44"/>
      <c r="AO19" s="44"/>
      <c r="AP19" s="44"/>
      <c r="AQ19" s="44"/>
      <c r="AR19" s="44"/>
      <c r="AS19" s="44"/>
      <c r="AV19" s="44"/>
      <c r="AW19" s="28"/>
      <c r="AX19" s="52"/>
      <c r="BO19" s="1"/>
      <c r="BT19" s="1"/>
      <c r="BU19" s="3"/>
    </row>
    <row r="20" spans="1:76" ht="13.5" customHeight="1" x14ac:dyDescent="0.2">
      <c r="A20" s="44"/>
      <c r="B20" s="44"/>
      <c r="C20" s="53" t="s">
        <v>83</v>
      </c>
      <c r="D20" s="65"/>
      <c r="E20" s="64"/>
      <c r="F20" s="6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1"/>
      <c r="S20" s="63"/>
      <c r="T20" s="44"/>
      <c r="U20" s="44"/>
      <c r="V20" s="44"/>
      <c r="X20" s="28"/>
      <c r="Y20" s="44"/>
      <c r="Z20" s="19" t="s">
        <v>82</v>
      </c>
      <c r="AA20" s="44"/>
      <c r="AB20" s="44"/>
      <c r="AC20" s="54" t="s">
        <v>42</v>
      </c>
      <c r="AD20" s="53"/>
      <c r="AE20" s="53"/>
      <c r="AF20" s="53"/>
      <c r="AG20" s="53"/>
      <c r="AH20" s="53"/>
      <c r="AI20" s="53"/>
      <c r="AJ20" s="53"/>
      <c r="AK20" s="53"/>
      <c r="AL20" s="44"/>
      <c r="AM20" s="44"/>
      <c r="AN20" s="32"/>
      <c r="AO20" s="35"/>
      <c r="AP20" s="35"/>
      <c r="AQ20" s="44"/>
      <c r="AR20" s="44"/>
      <c r="AS20" s="44"/>
      <c r="AV20" s="44"/>
      <c r="AW20" s="28"/>
      <c r="AX20" s="52"/>
      <c r="AY20" s="41" t="s">
        <v>81</v>
      </c>
      <c r="AZ20" s="3"/>
      <c r="BO20" s="62"/>
      <c r="BP20" s="62"/>
      <c r="BQ20" s="133" t="s">
        <v>79</v>
      </c>
      <c r="BR20" s="133"/>
      <c r="BS20" s="133"/>
      <c r="BT20" s="133"/>
      <c r="BU20" s="133"/>
      <c r="BV20" s="133"/>
      <c r="BW20" s="133"/>
    </row>
    <row r="21" spans="1:76" ht="13.5" customHeight="1" x14ac:dyDescent="0.2">
      <c r="A21" s="44"/>
      <c r="B21" s="44"/>
      <c r="C21" s="44" t="s">
        <v>80</v>
      </c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X21" s="28"/>
      <c r="Y21" s="44"/>
      <c r="Z21" s="19"/>
      <c r="AA21" s="53"/>
      <c r="AB21" s="44"/>
      <c r="AC21" s="54" t="s">
        <v>39</v>
      </c>
      <c r="AD21" s="53"/>
      <c r="AE21" s="53"/>
      <c r="AF21" s="53"/>
      <c r="AG21" s="53"/>
      <c r="AH21" s="53"/>
      <c r="AI21" s="53"/>
      <c r="AJ21" s="53"/>
      <c r="AK21" s="53"/>
      <c r="AL21" s="44"/>
      <c r="AM21" s="44"/>
      <c r="AN21" s="35"/>
      <c r="AO21" s="32"/>
      <c r="AP21" s="35"/>
      <c r="AQ21" s="44"/>
      <c r="AR21" s="44"/>
      <c r="AS21" s="44"/>
      <c r="AV21" s="44"/>
      <c r="AW21" s="28"/>
      <c r="AX21" s="52"/>
      <c r="AY21" s="19" t="s">
        <v>111</v>
      </c>
      <c r="AZ21" s="3"/>
      <c r="BO21" s="60"/>
      <c r="BQ21" s="59" t="s">
        <v>77</v>
      </c>
      <c r="BR21" s="56"/>
      <c r="BS21" s="54"/>
      <c r="BT21" s="13"/>
      <c r="BU21" s="12"/>
      <c r="BV21" s="32"/>
      <c r="BW21"/>
      <c r="BX21" s="3"/>
    </row>
    <row r="22" spans="1:76" ht="13.5" customHeight="1" x14ac:dyDescent="0.2">
      <c r="A22" s="44"/>
      <c r="B22" s="44"/>
      <c r="F22" s="54" t="s">
        <v>78</v>
      </c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32"/>
      <c r="R22" s="35"/>
      <c r="S22" s="35"/>
      <c r="V22" s="44"/>
      <c r="X22" s="28"/>
      <c r="Y22" s="44"/>
      <c r="Z22" s="19"/>
      <c r="AA22" s="44"/>
      <c r="AB22" s="44"/>
      <c r="AC22" s="54" t="s">
        <v>36</v>
      </c>
      <c r="AD22" s="53"/>
      <c r="AE22" s="53"/>
      <c r="AF22" s="53"/>
      <c r="AG22" s="53"/>
      <c r="AH22" s="53"/>
      <c r="AI22" s="53"/>
      <c r="AJ22" s="53"/>
      <c r="AK22" s="53"/>
      <c r="AL22" s="44"/>
      <c r="AM22" s="44"/>
      <c r="AN22" s="33"/>
      <c r="AO22" s="33"/>
      <c r="AP22" s="32"/>
      <c r="AQ22" s="44"/>
      <c r="AR22" s="44"/>
      <c r="AS22" s="44"/>
      <c r="AV22" s="44"/>
      <c r="AW22" s="28"/>
      <c r="AX22" s="52"/>
      <c r="BO22" s="61"/>
      <c r="BQ22" s="59" t="s">
        <v>74</v>
      </c>
      <c r="BR22" s="56"/>
      <c r="BS22" s="54"/>
      <c r="BT22" s="13"/>
      <c r="BU22" s="13"/>
      <c r="BV22" s="32"/>
      <c r="BW22" s="22"/>
      <c r="BX22" s="3"/>
    </row>
    <row r="23" spans="1:76" ht="13.5" customHeight="1" x14ac:dyDescent="0.2">
      <c r="A23" s="44"/>
      <c r="B23" s="44"/>
      <c r="C23" s="44"/>
      <c r="D23" s="44"/>
      <c r="E23" s="44"/>
      <c r="F23" s="54" t="s">
        <v>76</v>
      </c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35"/>
      <c r="R23" s="32"/>
      <c r="S23" s="35"/>
      <c r="T23" s="44"/>
      <c r="U23" s="44"/>
      <c r="V23" s="44"/>
      <c r="X23" s="28"/>
      <c r="Y23" s="44"/>
      <c r="Z23" s="19"/>
      <c r="AA23" s="44"/>
      <c r="AB23" s="44"/>
      <c r="AC23" s="54" t="s">
        <v>20</v>
      </c>
      <c r="AD23" s="53"/>
      <c r="AE23" s="53"/>
      <c r="AF23" s="53"/>
      <c r="AG23" s="53"/>
      <c r="AH23" s="53"/>
      <c r="AI23" s="53"/>
      <c r="AJ23" s="53"/>
      <c r="AK23" s="53"/>
      <c r="AL23" s="44"/>
      <c r="AM23" s="44"/>
      <c r="AN23" s="53"/>
      <c r="AP23" s="44"/>
      <c r="AQ23" s="32"/>
      <c r="AR23" s="44"/>
      <c r="AS23" s="44"/>
      <c r="AV23" s="44"/>
      <c r="AW23" s="28"/>
      <c r="AX23" s="52"/>
      <c r="AY23" s="3"/>
      <c r="AZ23" s="3"/>
      <c r="BA23" s="54" t="s">
        <v>75</v>
      </c>
      <c r="BK23" s="32"/>
      <c r="BL23" s="13"/>
      <c r="BM23" s="13"/>
      <c r="BO23" s="60"/>
      <c r="BQ23" s="59" t="s">
        <v>71</v>
      </c>
      <c r="BR23" s="56"/>
      <c r="BS23" s="54"/>
      <c r="BT23" s="21"/>
      <c r="BU23" s="21"/>
      <c r="BV23" s="98"/>
      <c r="BW23" s="22"/>
      <c r="BX23" s="3"/>
    </row>
    <row r="24" spans="1:76" ht="13.5" customHeight="1" x14ac:dyDescent="0.2">
      <c r="A24" s="44"/>
      <c r="B24" s="44"/>
      <c r="C24" s="44"/>
      <c r="D24" s="44"/>
      <c r="E24" s="44"/>
      <c r="F24" s="54" t="s">
        <v>73</v>
      </c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33"/>
      <c r="R24" s="33"/>
      <c r="S24" s="32"/>
      <c r="T24" s="44"/>
      <c r="U24" s="44"/>
      <c r="V24" s="44"/>
      <c r="X24" s="28"/>
      <c r="Y24" s="44"/>
      <c r="AX24" s="52"/>
      <c r="AY24" s="3"/>
      <c r="BA24" s="54" t="s">
        <v>72</v>
      </c>
      <c r="BK24" s="13"/>
      <c r="BL24" s="32"/>
      <c r="BM24" s="13"/>
      <c r="BO24" s="60"/>
      <c r="BQ24" s="59" t="s">
        <v>68</v>
      </c>
      <c r="BR24" s="56"/>
      <c r="BT24" s="3"/>
      <c r="BU24" s="3"/>
      <c r="BV24" s="97"/>
      <c r="BW24" s="22"/>
      <c r="BX24" s="3"/>
    </row>
    <row r="25" spans="1:76" ht="13.5" customHeight="1" x14ac:dyDescent="0.2">
      <c r="A25" s="44"/>
      <c r="B25" s="44"/>
      <c r="C25" s="19"/>
      <c r="D25" s="19"/>
      <c r="E25" s="19"/>
      <c r="T25" s="44"/>
      <c r="U25" s="44"/>
      <c r="V25" s="44"/>
      <c r="X25" s="28"/>
      <c r="Y25" s="44"/>
      <c r="AV25" s="44"/>
      <c r="AW25" s="28"/>
      <c r="AX25" s="52"/>
      <c r="BA25" s="54" t="s">
        <v>69</v>
      </c>
      <c r="BK25" s="37"/>
      <c r="BL25" s="37"/>
      <c r="BM25" s="32"/>
      <c r="BO25" s="56"/>
      <c r="BQ25" s="59" t="s">
        <v>66</v>
      </c>
      <c r="BR25" s="56"/>
      <c r="BT25" s="3"/>
      <c r="BU25" s="3"/>
      <c r="BV25" s="97"/>
      <c r="BW25" s="3"/>
      <c r="BX25" s="3"/>
    </row>
    <row r="26" spans="1:76" ht="13.5" customHeight="1" x14ac:dyDescent="0.2">
      <c r="A26" s="44"/>
      <c r="B26" s="44"/>
      <c r="C26" s="53" t="s">
        <v>67</v>
      </c>
      <c r="D26" s="44"/>
      <c r="E26" s="44"/>
      <c r="F26" s="44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44"/>
      <c r="S26" s="44"/>
      <c r="T26" s="44"/>
      <c r="U26" s="44"/>
      <c r="V26" s="44"/>
      <c r="X26" s="28"/>
      <c r="Y26" s="44"/>
      <c r="Z26" s="41" t="s">
        <v>70</v>
      </c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53"/>
      <c r="AM26" s="53"/>
      <c r="AN26" s="53"/>
      <c r="AO26" s="53"/>
      <c r="AP26" s="53"/>
      <c r="AQ26" s="44"/>
      <c r="AR26" s="44"/>
      <c r="AS26" s="44"/>
      <c r="AV26" s="44"/>
      <c r="AW26" s="28"/>
      <c r="AX26" s="52"/>
      <c r="AY26" s="41"/>
      <c r="BO26" s="1"/>
      <c r="BQ26" s="58" t="s">
        <v>64</v>
      </c>
      <c r="BR26" s="56"/>
      <c r="BT26" s="3"/>
      <c r="BU26" s="3"/>
      <c r="BV26" s="97"/>
      <c r="BW26" s="3"/>
      <c r="BX26" s="3"/>
    </row>
    <row r="27" spans="1:76" ht="13.5" customHeight="1" x14ac:dyDescent="0.2">
      <c r="A27" s="44"/>
      <c r="B27" s="44"/>
      <c r="F27" s="54" t="s">
        <v>65</v>
      </c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32"/>
      <c r="R27" s="35"/>
      <c r="S27" s="35"/>
      <c r="X27" s="28"/>
      <c r="Y27" s="44"/>
      <c r="Z27" s="19"/>
      <c r="AA27" s="44"/>
      <c r="AB27" s="44"/>
      <c r="AC27" s="54" t="s">
        <v>65</v>
      </c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32"/>
      <c r="AO27" s="35"/>
      <c r="AP27" s="35"/>
      <c r="AQ27" s="19"/>
      <c r="AR27" s="44"/>
      <c r="AS27" s="44"/>
      <c r="AV27" s="44"/>
      <c r="AW27" s="28"/>
      <c r="AX27" s="52"/>
      <c r="AZ27" s="41"/>
      <c r="BO27" s="1"/>
      <c r="BQ27" s="58" t="s">
        <v>113</v>
      </c>
      <c r="BT27" s="3"/>
      <c r="BU27" s="3"/>
      <c r="BV27" s="97"/>
      <c r="BW27" s="3"/>
      <c r="BX27" s="3"/>
    </row>
    <row r="28" spans="1:76" ht="13.5" customHeight="1" x14ac:dyDescent="0.2">
      <c r="A28" s="44"/>
      <c r="B28" s="44"/>
      <c r="C28" s="44"/>
      <c r="D28" s="44"/>
      <c r="E28" s="44"/>
      <c r="F28" s="54" t="s">
        <v>63</v>
      </c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35"/>
      <c r="R28" s="32"/>
      <c r="S28" s="35"/>
      <c r="T28" s="44"/>
      <c r="U28" s="44"/>
      <c r="V28" s="44"/>
      <c r="X28" s="28"/>
      <c r="Y28" s="44"/>
      <c r="Z28" s="19"/>
      <c r="AA28" s="44"/>
      <c r="AB28" s="44"/>
      <c r="AC28" s="54" t="s">
        <v>63</v>
      </c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35"/>
      <c r="AO28" s="32"/>
      <c r="AP28" s="35"/>
      <c r="AQ28" s="19"/>
      <c r="AR28" s="44"/>
      <c r="AS28" s="44"/>
      <c r="AV28" s="44"/>
      <c r="AW28" s="28"/>
      <c r="AX28" s="52"/>
      <c r="BQ28" s="59" t="s">
        <v>114</v>
      </c>
      <c r="BV28" s="97"/>
      <c r="BW28" s="9"/>
      <c r="BX28" s="9"/>
    </row>
    <row r="29" spans="1:76" ht="13.5" customHeight="1" x14ac:dyDescent="0.2">
      <c r="A29" s="44"/>
      <c r="B29" s="44"/>
      <c r="C29" s="44"/>
      <c r="D29" s="44"/>
      <c r="E29" s="44"/>
      <c r="F29" s="54" t="s">
        <v>62</v>
      </c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33"/>
      <c r="R29" s="33"/>
      <c r="S29" s="32"/>
      <c r="T29" s="44"/>
      <c r="U29" s="44"/>
      <c r="V29" s="44"/>
      <c r="X29" s="28"/>
      <c r="Y29" s="44"/>
      <c r="Z29" s="19"/>
      <c r="AA29" s="44"/>
      <c r="AB29" s="44"/>
      <c r="AC29" s="54" t="s">
        <v>62</v>
      </c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33"/>
      <c r="AO29" s="33"/>
      <c r="AP29" s="32"/>
      <c r="AQ29" s="44"/>
      <c r="AR29" s="44"/>
      <c r="AS29" s="44"/>
      <c r="AX29" s="52"/>
      <c r="BQ29" s="59" t="s">
        <v>115</v>
      </c>
      <c r="BT29" s="3"/>
      <c r="BU29" s="3"/>
      <c r="BV29" s="97" t="s">
        <v>129</v>
      </c>
    </row>
    <row r="30" spans="1:76" ht="13.5" customHeight="1" x14ac:dyDescent="0.2">
      <c r="A30" s="44"/>
      <c r="B30" s="44"/>
      <c r="C30" s="44"/>
      <c r="D30" s="44"/>
      <c r="E30" s="44"/>
      <c r="F30" s="54" t="s">
        <v>61</v>
      </c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S30" s="44"/>
      <c r="T30" s="32"/>
      <c r="U30" s="44"/>
      <c r="V30" s="44"/>
      <c r="X30" s="28"/>
      <c r="Y30" s="44"/>
      <c r="AX30" s="52"/>
      <c r="BE30" s="9"/>
      <c r="BF30" s="9"/>
      <c r="BH30" s="9"/>
      <c r="BI30" s="9"/>
      <c r="BK30" s="9"/>
      <c r="BL30" s="9"/>
      <c r="BN30" s="9"/>
      <c r="BO30" s="9"/>
      <c r="BP30" s="9"/>
      <c r="BQ30" s="59" t="s">
        <v>116</v>
      </c>
      <c r="BR30" s="9"/>
      <c r="BS30" s="9"/>
      <c r="BT30" s="9"/>
      <c r="BU30" s="9"/>
      <c r="BV30" s="97"/>
    </row>
    <row r="31" spans="1:76" ht="13.5" customHeight="1" x14ac:dyDescent="0.2">
      <c r="A31" s="44"/>
      <c r="B31" s="44"/>
      <c r="C31" s="44"/>
      <c r="D31" s="44"/>
      <c r="E31" s="44"/>
      <c r="T31" s="44"/>
      <c r="U31" s="44"/>
      <c r="V31" s="44"/>
      <c r="X31" s="28"/>
      <c r="Y31" s="44"/>
      <c r="Z31" s="41" t="s">
        <v>60</v>
      </c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53"/>
      <c r="AM31" s="53"/>
      <c r="AN31" s="44"/>
      <c r="AO31" s="53"/>
      <c r="AP31" s="53"/>
      <c r="AQ31" s="19"/>
      <c r="AR31" s="19"/>
      <c r="AS31" s="19"/>
      <c r="AV31" s="44"/>
      <c r="AW31" s="28"/>
      <c r="AX31" s="52"/>
      <c r="BQ31" s="59" t="s">
        <v>117</v>
      </c>
      <c r="BV31" s="97"/>
    </row>
    <row r="32" spans="1:76" ht="13.5" customHeight="1" x14ac:dyDescent="0.2">
      <c r="A32" s="44"/>
      <c r="B32" s="44"/>
      <c r="C32" s="53" t="s">
        <v>57</v>
      </c>
      <c r="D32" s="44"/>
      <c r="E32" s="44"/>
      <c r="F32" s="44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44"/>
      <c r="S32" s="44"/>
      <c r="T32" s="44"/>
      <c r="U32" s="44"/>
      <c r="V32" s="44"/>
      <c r="X32" s="28"/>
      <c r="Y32" s="44"/>
      <c r="Z32" s="19"/>
      <c r="AA32" s="44"/>
      <c r="AB32" s="44"/>
      <c r="AC32" s="21" t="s">
        <v>58</v>
      </c>
      <c r="AD32" s="44"/>
      <c r="AE32" s="44"/>
      <c r="AF32" s="44"/>
      <c r="AG32" s="44"/>
      <c r="AH32" s="44"/>
      <c r="AI32" s="44"/>
      <c r="AJ32" s="44"/>
      <c r="AK32" s="44"/>
      <c r="AL32" s="53"/>
      <c r="AM32" s="53"/>
      <c r="AN32" s="35"/>
      <c r="AO32" s="32"/>
      <c r="AP32" s="35"/>
      <c r="AQ32" s="44"/>
      <c r="AR32" s="19"/>
      <c r="AS32" s="19"/>
      <c r="AV32" s="19"/>
      <c r="AW32" s="28"/>
      <c r="AX32" s="52"/>
      <c r="AY32" s="41" t="s">
        <v>59</v>
      </c>
      <c r="BO32" s="1"/>
      <c r="BT32" s="1"/>
      <c r="BU32" s="3"/>
    </row>
    <row r="33" spans="1:77" ht="13.5" customHeight="1" x14ac:dyDescent="0.2">
      <c r="A33" s="44"/>
      <c r="B33" s="44"/>
      <c r="C33" s="44"/>
      <c r="D33" s="44"/>
      <c r="E33" s="44"/>
      <c r="F33" s="54" t="s">
        <v>56</v>
      </c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32"/>
      <c r="R33" s="35"/>
      <c r="S33" s="35"/>
      <c r="T33" s="44"/>
      <c r="U33" s="44"/>
      <c r="V33" s="44"/>
      <c r="X33" s="28"/>
      <c r="Y33" s="44"/>
      <c r="Z33" s="19"/>
      <c r="AA33" s="44"/>
      <c r="AB33" s="44"/>
      <c r="AC33" s="21" t="s">
        <v>39</v>
      </c>
      <c r="AD33" s="44"/>
      <c r="AE33" s="44"/>
      <c r="AF33" s="44"/>
      <c r="AG33" s="44"/>
      <c r="AH33" s="44"/>
      <c r="AI33" s="44"/>
      <c r="AJ33" s="44"/>
      <c r="AK33" s="44"/>
      <c r="AL33" s="53"/>
      <c r="AM33" s="53"/>
      <c r="AN33" s="33"/>
      <c r="AO33" s="33"/>
      <c r="AP33" s="32"/>
      <c r="AQ33" s="44"/>
      <c r="AR33" s="44"/>
      <c r="AS33" s="19"/>
      <c r="AV33" s="19"/>
      <c r="AW33" s="28"/>
      <c r="AX33" s="52"/>
      <c r="AY33" s="57" t="s">
        <v>112</v>
      </c>
    </row>
    <row r="34" spans="1:77" ht="13.5" customHeight="1" x14ac:dyDescent="0.2">
      <c r="A34" s="44"/>
      <c r="B34" s="44"/>
      <c r="C34" s="44"/>
      <c r="D34" s="44"/>
      <c r="E34" s="44"/>
      <c r="F34" s="54" t="s">
        <v>53</v>
      </c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35"/>
      <c r="R34" s="32"/>
      <c r="S34" s="35"/>
      <c r="T34" s="19"/>
      <c r="U34" s="44"/>
      <c r="V34" s="44"/>
      <c r="X34" s="28"/>
      <c r="Y34" s="44"/>
      <c r="Z34" s="19"/>
      <c r="AA34" s="44"/>
      <c r="AB34" s="44"/>
      <c r="AC34" s="21" t="s">
        <v>55</v>
      </c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97"/>
      <c r="AR34" s="44"/>
      <c r="AS34" s="19"/>
      <c r="AV34" s="19"/>
      <c r="AW34" s="28"/>
      <c r="AX34" s="52"/>
      <c r="AZ34" s="21" t="s">
        <v>54</v>
      </c>
      <c r="BO34" s="1"/>
      <c r="BT34" s="1"/>
      <c r="BU34" s="3"/>
      <c r="BV34" s="97"/>
    </row>
    <row r="35" spans="1:77" ht="13.5" customHeight="1" x14ac:dyDescent="0.2">
      <c r="A35" s="44"/>
      <c r="B35" s="44"/>
      <c r="C35" s="44"/>
      <c r="D35" s="44"/>
      <c r="E35" s="44"/>
      <c r="F35" s="54" t="s">
        <v>50</v>
      </c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33"/>
      <c r="R35" s="33"/>
      <c r="S35" s="32"/>
      <c r="T35" s="19"/>
      <c r="U35" s="19"/>
      <c r="V35" s="19"/>
      <c r="X35" s="28"/>
      <c r="Y35" s="44"/>
      <c r="Z35" s="44"/>
      <c r="AA35" s="44"/>
      <c r="AB35" s="44"/>
      <c r="AC35" s="56" t="s">
        <v>52</v>
      </c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97"/>
      <c r="AS35" s="44"/>
      <c r="AV35" s="19"/>
      <c r="AW35" s="28"/>
      <c r="AX35" s="52"/>
      <c r="AZ35" s="21" t="s">
        <v>51</v>
      </c>
      <c r="BO35" s="1"/>
      <c r="BT35" s="1"/>
      <c r="BU35" s="3"/>
      <c r="BV35" s="97"/>
    </row>
    <row r="36" spans="1:77" ht="13.5" customHeight="1" x14ac:dyDescent="0.2">
      <c r="A36" s="44"/>
      <c r="B36" s="44"/>
      <c r="C36" s="44"/>
      <c r="D36" s="44"/>
      <c r="E36" s="44"/>
      <c r="F36" s="54" t="s">
        <v>49</v>
      </c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S36" s="44"/>
      <c r="T36" s="32"/>
      <c r="U36" s="19"/>
      <c r="V36" s="19"/>
      <c r="X36" s="28"/>
      <c r="Y36" s="19"/>
      <c r="AV36" s="44"/>
      <c r="AW36" s="28"/>
      <c r="AX36" s="52"/>
      <c r="AZ36" s="21" t="s">
        <v>47</v>
      </c>
      <c r="BO36" s="1"/>
      <c r="BT36" s="3"/>
      <c r="BU36" s="3"/>
      <c r="BV36" s="97"/>
    </row>
    <row r="37" spans="1:77" ht="13.5" customHeight="1" x14ac:dyDescent="0.2">
      <c r="A37" s="44"/>
      <c r="B37" s="44"/>
      <c r="X37" s="28"/>
      <c r="Y37" s="19"/>
      <c r="Z37" s="41" t="s">
        <v>48</v>
      </c>
      <c r="AA37" s="3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V37" s="44"/>
      <c r="AW37" s="28"/>
      <c r="AX37" s="52"/>
      <c r="AZ37" s="21" t="s">
        <v>45</v>
      </c>
      <c r="BO37" s="1"/>
      <c r="BT37" s="1"/>
      <c r="BU37" s="3"/>
      <c r="BV37" s="97"/>
    </row>
    <row r="38" spans="1:77" ht="13.5" customHeight="1" x14ac:dyDescent="0.2">
      <c r="A38" s="44"/>
      <c r="B38" s="44"/>
      <c r="C38" s="41" t="s">
        <v>44</v>
      </c>
      <c r="D38" s="44"/>
      <c r="E38" s="44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44"/>
      <c r="S38" s="44"/>
      <c r="T38" s="53"/>
      <c r="U38" s="19"/>
      <c r="V38" s="19"/>
      <c r="X38" s="28"/>
      <c r="Y38" s="19"/>
      <c r="Z38" s="19" t="s">
        <v>46</v>
      </c>
      <c r="AA38" s="3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V38" s="44"/>
      <c r="AW38" s="28"/>
      <c r="AX38" s="52"/>
      <c r="AZ38" s="21" t="s">
        <v>40</v>
      </c>
      <c r="BA38" s="21"/>
      <c r="BO38" s="1"/>
      <c r="BT38" s="1"/>
      <c r="BU38" s="3"/>
      <c r="BV38" s="97"/>
    </row>
    <row r="39" spans="1:77" ht="13.5" customHeight="1" x14ac:dyDescent="0.2">
      <c r="A39" s="44"/>
      <c r="B39" s="44"/>
      <c r="C39" s="19"/>
      <c r="D39" s="44"/>
      <c r="E39" s="44"/>
      <c r="F39" s="54" t="s">
        <v>42</v>
      </c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32"/>
      <c r="R39" s="35"/>
      <c r="S39" s="35"/>
      <c r="T39" s="44"/>
      <c r="U39" s="19"/>
      <c r="V39" s="19"/>
      <c r="X39" s="28"/>
      <c r="Y39" s="19"/>
      <c r="Z39" s="19"/>
      <c r="AA39" s="19"/>
      <c r="AB39" s="44"/>
      <c r="AC39" s="54" t="s">
        <v>43</v>
      </c>
      <c r="AD39" s="42"/>
      <c r="AE39" s="42"/>
      <c r="AF39" s="42"/>
      <c r="AG39" s="42"/>
      <c r="AH39" s="42"/>
      <c r="AI39" s="42"/>
      <c r="AJ39" s="42"/>
      <c r="AK39" s="42"/>
      <c r="AL39" s="42"/>
      <c r="AM39" s="53"/>
      <c r="AN39" s="32"/>
      <c r="AO39" s="35"/>
      <c r="AP39" s="35"/>
      <c r="AQ39" s="44"/>
      <c r="AR39" s="44"/>
      <c r="AS39" s="44"/>
      <c r="AV39" s="44"/>
      <c r="AW39" s="28"/>
      <c r="AX39" s="52"/>
      <c r="AZ39" s="21" t="s">
        <v>37</v>
      </c>
      <c r="BO39" s="1"/>
      <c r="BT39" s="1"/>
      <c r="BU39" s="3"/>
      <c r="BV39" s="97"/>
    </row>
    <row r="40" spans="1:77" ht="13.5" customHeight="1" x14ac:dyDescent="0.2">
      <c r="A40" s="44"/>
      <c r="B40" s="44"/>
      <c r="C40" s="19"/>
      <c r="D40" s="44"/>
      <c r="E40" s="44"/>
      <c r="F40" s="54" t="s">
        <v>39</v>
      </c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35"/>
      <c r="R40" s="32"/>
      <c r="S40" s="35"/>
      <c r="T40" s="44"/>
      <c r="U40" s="44"/>
      <c r="V40" s="44"/>
      <c r="X40" s="28"/>
      <c r="Y40" s="19"/>
      <c r="Z40" s="41"/>
      <c r="AA40" s="19"/>
      <c r="AB40" s="44"/>
      <c r="AC40" s="54" t="s">
        <v>41</v>
      </c>
      <c r="AD40" s="42"/>
      <c r="AE40" s="42"/>
      <c r="AF40" s="42"/>
      <c r="AG40" s="42"/>
      <c r="AH40" s="42"/>
      <c r="AI40" s="42"/>
      <c r="AJ40" s="42"/>
      <c r="AK40" s="42"/>
      <c r="AL40" s="42"/>
      <c r="AM40" s="53"/>
      <c r="AN40" s="35"/>
      <c r="AO40" s="32"/>
      <c r="AP40" s="35"/>
      <c r="AQ40" s="44"/>
      <c r="AR40" s="44"/>
      <c r="AS40" s="19"/>
      <c r="AV40" s="44"/>
      <c r="AW40" s="28"/>
      <c r="AX40" s="52"/>
      <c r="AZ40" s="21" t="s">
        <v>35</v>
      </c>
      <c r="BA40" s="21"/>
      <c r="BO40" s="1"/>
      <c r="BT40" s="3"/>
      <c r="BU40" s="3"/>
      <c r="BV40" s="97"/>
    </row>
    <row r="41" spans="1:77" ht="13.5" customHeight="1" x14ac:dyDescent="0.2">
      <c r="A41" s="44"/>
      <c r="B41" s="44"/>
      <c r="C41" s="19"/>
      <c r="D41" s="44"/>
      <c r="E41" s="44"/>
      <c r="F41" s="54" t="s">
        <v>36</v>
      </c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33"/>
      <c r="R41" s="33"/>
      <c r="S41" s="32"/>
      <c r="T41" s="44"/>
      <c r="U41" s="44"/>
      <c r="V41" s="44"/>
      <c r="X41" s="28"/>
      <c r="Y41" s="44"/>
      <c r="Z41" s="19"/>
      <c r="AA41" s="19"/>
      <c r="AB41" s="44"/>
      <c r="AC41" s="54" t="s">
        <v>38</v>
      </c>
      <c r="AD41" s="55"/>
      <c r="AE41" s="55"/>
      <c r="AF41" s="55"/>
      <c r="AG41" s="55"/>
      <c r="AH41" s="55"/>
      <c r="AI41" s="55"/>
      <c r="AJ41" s="55"/>
      <c r="AK41" s="55"/>
      <c r="AL41" s="42"/>
      <c r="AM41" s="53"/>
      <c r="AN41" s="33"/>
      <c r="AO41" s="33"/>
      <c r="AP41" s="32"/>
      <c r="AQ41" s="44"/>
      <c r="AR41" s="44"/>
      <c r="AS41" s="19"/>
      <c r="AV41" s="19"/>
      <c r="AW41" s="28"/>
      <c r="AX41" s="52"/>
      <c r="AZ41" s="21" t="s">
        <v>34</v>
      </c>
      <c r="BO41" s="1"/>
      <c r="BT41" s="1"/>
      <c r="BU41" s="3"/>
      <c r="BV41" s="97"/>
    </row>
    <row r="42" spans="1:77" ht="13.5" customHeight="1" x14ac:dyDescent="0.2">
      <c r="A42" s="44"/>
      <c r="B42" s="44"/>
      <c r="U42" s="44"/>
      <c r="V42" s="44"/>
      <c r="X42" s="28"/>
      <c r="Y42" s="44"/>
      <c r="Z42" s="3"/>
      <c r="AA42" s="19"/>
      <c r="AB42" s="44"/>
      <c r="AC42" s="44"/>
      <c r="AD42" s="44"/>
      <c r="AS42" s="44"/>
      <c r="AT42" s="44"/>
      <c r="AU42" s="19"/>
      <c r="AV42" s="19"/>
      <c r="AW42" s="28"/>
      <c r="AX42" s="52"/>
      <c r="BT42" s="3"/>
      <c r="BU42" s="3"/>
    </row>
    <row r="43" spans="1:77" ht="13.5" customHeight="1" x14ac:dyDescent="0.2">
      <c r="A43" s="44"/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28"/>
      <c r="Y43" s="44"/>
      <c r="Z43" s="3"/>
      <c r="AA43" s="19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19"/>
      <c r="AW43" s="28"/>
      <c r="AX43" s="52"/>
      <c r="AY43" s="15" t="s">
        <v>130</v>
      </c>
      <c r="BX43" s="3"/>
    </row>
    <row r="44" spans="1:77" ht="13.5" customHeight="1" x14ac:dyDescent="0.2">
      <c r="A44" s="44"/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28"/>
      <c r="Y44" s="44"/>
      <c r="Z44" s="3"/>
      <c r="AA44" s="19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19"/>
      <c r="AW44" s="28"/>
      <c r="AX44" s="52"/>
      <c r="AY44" s="15" t="s">
        <v>131</v>
      </c>
      <c r="BX44" s="3"/>
    </row>
    <row r="45" spans="1:77" ht="13.5" customHeight="1" x14ac:dyDescent="0.2">
      <c r="A45" s="44"/>
      <c r="B45" s="44"/>
      <c r="C45" s="44"/>
      <c r="V45" s="44"/>
      <c r="W45" s="44"/>
      <c r="X45" s="28"/>
      <c r="Y45" s="44"/>
      <c r="Z45" s="3"/>
      <c r="AA45" s="19"/>
      <c r="AB45" s="44"/>
      <c r="AC45" s="44"/>
      <c r="AD45" s="44"/>
      <c r="AE45" s="44"/>
      <c r="AF45" s="44"/>
      <c r="AG45" s="44"/>
      <c r="AH45" s="44"/>
      <c r="AI45" s="44"/>
      <c r="AJ45" s="44"/>
      <c r="AK45" s="44"/>
      <c r="AL45" s="44"/>
      <c r="AM45" s="44"/>
      <c r="AN45" s="44"/>
      <c r="AO45" s="44"/>
      <c r="AP45" s="44"/>
      <c r="AQ45" s="44"/>
      <c r="AR45" s="44"/>
      <c r="AS45" s="44"/>
      <c r="AT45" s="44"/>
      <c r="AU45" s="19"/>
      <c r="AV45" s="19"/>
      <c r="AW45" s="28"/>
      <c r="AX45" s="52"/>
      <c r="AY45" s="94"/>
      <c r="AZ45" s="94"/>
      <c r="BA45" s="94"/>
      <c r="BB45" s="94"/>
      <c r="BC45" s="95" t="s">
        <v>132</v>
      </c>
      <c r="BD45" s="97"/>
      <c r="BE45" s="94"/>
      <c r="BF45" s="96"/>
      <c r="BG45" s="96"/>
      <c r="BH45" s="96"/>
      <c r="BI45" s="95" t="s">
        <v>133</v>
      </c>
      <c r="BJ45" s="97"/>
      <c r="BK45" s="94"/>
      <c r="BL45" s="94"/>
      <c r="BM45" s="96"/>
      <c r="BN45" s="96"/>
      <c r="BO45" s="95" t="s">
        <v>134</v>
      </c>
      <c r="BP45" s="97"/>
      <c r="BQ45" s="94"/>
      <c r="BR45" s="94"/>
      <c r="BS45" s="96"/>
      <c r="BT45" s="96"/>
      <c r="BU45" s="95" t="s">
        <v>135</v>
      </c>
      <c r="BV45" s="97"/>
    </row>
    <row r="46" spans="1:77" s="3" customFormat="1" ht="13.5" hidden="1" customHeight="1" x14ac:dyDescent="0.2">
      <c r="A46" s="122" t="s">
        <v>33</v>
      </c>
      <c r="B46" s="122"/>
      <c r="C46" s="122"/>
      <c r="D46" s="122"/>
      <c r="E46" s="122"/>
      <c r="F46" s="122"/>
      <c r="G46" s="122"/>
      <c r="H46" s="122"/>
      <c r="I46" s="122"/>
      <c r="J46" s="122"/>
      <c r="K46" s="122"/>
      <c r="L46" s="122"/>
      <c r="M46" s="122"/>
      <c r="N46" s="122"/>
      <c r="O46" s="122"/>
      <c r="P46" s="122"/>
      <c r="Q46" s="122"/>
      <c r="R46" s="122"/>
      <c r="S46" s="122"/>
      <c r="T46" s="122"/>
      <c r="U46" s="122"/>
      <c r="V46" s="122"/>
      <c r="W46" s="122"/>
      <c r="X46" s="122"/>
      <c r="Y46" s="122"/>
      <c r="Z46" s="122"/>
      <c r="AA46" s="122"/>
      <c r="AB46" s="122"/>
      <c r="AC46" s="122"/>
      <c r="AD46" s="122"/>
      <c r="AE46" s="122"/>
      <c r="AF46" s="122"/>
      <c r="AG46" s="122"/>
      <c r="AH46" s="122"/>
      <c r="AI46" s="122"/>
      <c r="AJ46" s="122"/>
      <c r="AK46" s="122"/>
      <c r="AL46" s="122"/>
      <c r="AM46" s="122"/>
      <c r="AN46" s="122"/>
      <c r="AO46" s="122"/>
      <c r="AP46" s="122"/>
      <c r="AQ46" s="122"/>
      <c r="AR46" s="122"/>
      <c r="AS46" s="122"/>
      <c r="AT46" s="122"/>
      <c r="AU46" s="122"/>
      <c r="AV46" s="122"/>
      <c r="AW46" s="122"/>
      <c r="AX46" s="122"/>
      <c r="AY46" s="122"/>
      <c r="AZ46" s="122"/>
      <c r="BA46" s="122"/>
      <c r="BB46" s="122"/>
      <c r="BC46" s="122"/>
      <c r="BD46" s="122"/>
      <c r="BE46" s="122"/>
      <c r="BF46" s="122"/>
      <c r="BG46" s="122"/>
      <c r="BH46" s="122"/>
      <c r="BI46" s="122"/>
      <c r="BJ46" s="122"/>
      <c r="BK46" s="122"/>
      <c r="BL46" s="122"/>
      <c r="BM46" s="122"/>
      <c r="BN46" s="122"/>
      <c r="BO46" s="122"/>
      <c r="BP46" s="122"/>
      <c r="BQ46" s="122"/>
      <c r="BR46" s="122"/>
      <c r="BS46" s="122"/>
      <c r="BT46" s="122"/>
      <c r="BU46" s="122"/>
      <c r="BV46" s="122"/>
      <c r="BW46" s="122"/>
      <c r="BX46" s="122"/>
      <c r="BY46" s="122"/>
    </row>
    <row r="47" spans="1:77" s="3" customFormat="1" ht="3.75" hidden="1" customHeight="1" x14ac:dyDescent="0.2">
      <c r="T47" s="51"/>
      <c r="BU47" s="49"/>
      <c r="BV47" s="48"/>
    </row>
    <row r="48" spans="1:77" s="3" customFormat="1" ht="1.5" hidden="1" customHeight="1" x14ac:dyDescent="0.2">
      <c r="A48" s="47"/>
      <c r="B48" s="47"/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  <c r="AA48" s="47"/>
      <c r="AB48" s="47"/>
      <c r="AC48" s="47"/>
      <c r="AD48" s="47"/>
      <c r="AE48" s="47"/>
      <c r="AF48" s="47"/>
      <c r="AG48" s="47"/>
      <c r="AH48" s="47"/>
      <c r="AI48" s="47"/>
      <c r="AJ48" s="47"/>
      <c r="AK48" s="47"/>
      <c r="AL48" s="47"/>
      <c r="AM48" s="47"/>
      <c r="AN48" s="47"/>
      <c r="AO48" s="47"/>
      <c r="AP48" s="47"/>
      <c r="AQ48" s="47"/>
      <c r="AR48" s="47"/>
      <c r="AS48" s="47"/>
      <c r="AT48" s="47"/>
      <c r="AU48" s="47"/>
      <c r="AV48" s="47"/>
      <c r="AW48" s="47"/>
      <c r="AX48" s="47"/>
      <c r="AY48" s="47"/>
      <c r="AZ48" s="47"/>
      <c r="BA48" s="47"/>
      <c r="BB48" s="47"/>
      <c r="BC48" s="47"/>
      <c r="BD48" s="47"/>
      <c r="BE48" s="47"/>
      <c r="BF48" s="47"/>
      <c r="BG48" s="47"/>
      <c r="BH48" s="47"/>
      <c r="BI48" s="47"/>
      <c r="BJ48" s="47"/>
      <c r="BK48" s="47"/>
      <c r="BL48" s="47"/>
      <c r="BM48" s="47"/>
      <c r="BN48" s="47"/>
      <c r="BO48" s="47"/>
      <c r="BP48" s="47"/>
      <c r="BQ48" s="47"/>
      <c r="BR48" s="47"/>
      <c r="BS48" s="47"/>
      <c r="BT48" s="47"/>
      <c r="BU48" s="47"/>
      <c r="BV48" s="47"/>
      <c r="BW48" s="47"/>
      <c r="BX48" s="47"/>
      <c r="BY48" s="47"/>
    </row>
    <row r="49" spans="3:79" s="3" customFormat="1" ht="3.75" hidden="1" customHeight="1" x14ac:dyDescent="0.25">
      <c r="T49" s="50"/>
      <c r="U49" s="50"/>
      <c r="W49" s="50"/>
      <c r="BU49" s="49"/>
      <c r="BV49" s="48"/>
    </row>
    <row r="50" spans="3:79" ht="13.5" hidden="1" customHeight="1" x14ac:dyDescent="0.2">
      <c r="C50" s="19" t="s">
        <v>32</v>
      </c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44"/>
      <c r="O50" s="44"/>
      <c r="P50" s="44"/>
      <c r="Q50" s="44"/>
      <c r="R50" s="44"/>
      <c r="S50" s="19"/>
      <c r="T50" s="19"/>
      <c r="V50" s="3"/>
      <c r="X50" s="28"/>
      <c r="Z50" s="47" t="s">
        <v>31</v>
      </c>
      <c r="AA50" s="41"/>
      <c r="AB50" s="41"/>
      <c r="AC50" s="41"/>
      <c r="AD50" s="41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3"/>
      <c r="AW50" s="28"/>
      <c r="AY50" s="19" t="s">
        <v>108</v>
      </c>
      <c r="AZ50" s="19" t="str">
        <f ca="1">"Как изменится " &amp;
IF(LOWER(LEFT(TRIM(ОтчётныйПериод),3))="дек","в I квартале ",
IF(LOWER(LEFT(TRIM(ОтчётныйПериод),3))="мар","во II квартале ",
IF(LOWER(LEFT(TRIM(ОтчётныйПериод),3))="июн","в III квартале ",
IF(LOWER(LEFT(TRIM(ОтчётныйПериод),3))="сен","в IV квартале ","")))) &amp; IFERROR(MID(ОтчётныйПериод,SEARCH("20",ОтчётныйПериод),4),YEAR(TODAY())) +IF(LOWER(LEFT(TRIM(ОтчётныйПериод),3))="дек",1,0) &amp;" г."</f>
        <v>Как изменится 2024 г.</v>
      </c>
      <c r="BA50" s="19"/>
      <c r="BB50" s="19"/>
      <c r="BC50" s="19"/>
      <c r="BD50" s="19"/>
      <c r="BE50" s="19"/>
      <c r="BF50" s="19"/>
      <c r="BG50" s="19"/>
      <c r="BH50" s="19"/>
      <c r="BI50" s="19"/>
      <c r="BJ50" s="19"/>
      <c r="BK50" s="19"/>
      <c r="BL50" s="19"/>
      <c r="BM50" s="19"/>
      <c r="BN50" s="19"/>
      <c r="BO50" s="19"/>
      <c r="BP50" s="19"/>
      <c r="BQ50" s="19"/>
      <c r="BR50" s="19"/>
      <c r="BS50" s="22"/>
      <c r="BT50" s="3"/>
      <c r="BU50" s="3"/>
      <c r="BV50" s="3"/>
      <c r="BW50" s="3"/>
      <c r="BX50" s="3"/>
      <c r="BY50" s="3"/>
      <c r="CA50" s="3"/>
    </row>
    <row r="51" spans="3:79" s="3" customFormat="1" ht="13.5" hidden="1" customHeight="1" x14ac:dyDescent="0.2">
      <c r="C51" s="19" t="s">
        <v>30</v>
      </c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35"/>
      <c r="S51" s="40"/>
      <c r="T51" s="19"/>
      <c r="X51" s="28"/>
      <c r="Z51" s="41" t="str">
        <f ca="1">"Вашего предприятия " &amp; $C$52</f>
        <v>Вашего предприятия 2024 г.</v>
      </c>
      <c r="AA51" s="41"/>
      <c r="AB51" s="41"/>
      <c r="AC51" s="41"/>
      <c r="AD51" s="41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W51" s="28"/>
      <c r="AY51" s="19"/>
      <c r="AZ51" s="19" t="s">
        <v>107</v>
      </c>
      <c r="BA51" s="19"/>
      <c r="BB51" s="19"/>
      <c r="BC51" s="19"/>
      <c r="BD51" s="19"/>
      <c r="BE51" s="19"/>
      <c r="BF51" s="19"/>
      <c r="BG51" s="19"/>
      <c r="BH51" s="19"/>
      <c r="BI51" s="19"/>
      <c r="BJ51" s="19"/>
      <c r="BK51" s="19"/>
      <c r="BL51" s="19"/>
      <c r="BM51" s="19"/>
      <c r="BN51" s="19"/>
      <c r="BO51" s="19"/>
      <c r="BP51" s="19"/>
      <c r="BQ51" s="19"/>
      <c r="BR51" s="19"/>
    </row>
    <row r="52" spans="3:79" s="3" customFormat="1" ht="13.5" hidden="1" customHeight="1" x14ac:dyDescent="0.2">
      <c r="C52" s="19" t="str">
        <f ca="1">IF(LOWER(LEFT(TRIM(ОтчётныйПериод),3))="дек","в IV квартале ",
  IF(LOWER(LEFT(TRIM(ОтчётныйПериод),3))="мар","в I квартале ",
  IF(LOWER(LEFT(TRIM(ОтчётныйПериод),3))="июн","во II квартале ",
  IF(LOWER(LEFT(TRIM(ОтчётныйПериод),3))="сен","в III квартале ","")))) &amp;
  IFERROR(MID(ОтчётныйПериод,SEARCH("20",ОтчётныйПериод),4),YEAR(TODAY())) -0*IF(LOWER(LEFT(TRIM(ОтчётныйПериод),3))="янв",1,0) &amp; " г."</f>
        <v>2024 г.</v>
      </c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35"/>
      <c r="S52" s="40"/>
      <c r="T52" s="19"/>
      <c r="X52" s="28"/>
      <c r="AW52" s="28"/>
      <c r="AY52" s="22"/>
      <c r="AZ52" s="22"/>
      <c r="BA52" s="22"/>
      <c r="BB52" s="21" t="s">
        <v>27</v>
      </c>
      <c r="BC52" s="22"/>
      <c r="BD52" s="22"/>
      <c r="BE52" s="22"/>
      <c r="BF52" s="22"/>
      <c r="BG52" s="22"/>
      <c r="BH52" s="22"/>
      <c r="BI52" s="22"/>
      <c r="BJ52" s="22"/>
      <c r="BK52" s="22"/>
      <c r="BL52" s="22"/>
      <c r="BM52" s="22"/>
      <c r="BN52" s="22"/>
      <c r="BO52" s="24"/>
      <c r="BP52" s="38"/>
      <c r="BQ52" s="38"/>
      <c r="BS52" s="32"/>
      <c r="BT52" s="13"/>
      <c r="BU52" s="13"/>
    </row>
    <row r="53" spans="3:79" s="3" customFormat="1" ht="13.5" hidden="1" customHeight="1" x14ac:dyDescent="0.2">
      <c r="Q53" s="136"/>
      <c r="R53" s="137"/>
      <c r="S53" s="137"/>
      <c r="T53" s="137"/>
      <c r="U53" s="138"/>
      <c r="V53" s="19" t="s">
        <v>29</v>
      </c>
      <c r="X53" s="28"/>
      <c r="Z53" s="21" t="s">
        <v>28</v>
      </c>
      <c r="AA53" s="41"/>
      <c r="AB53" s="41"/>
      <c r="AC53" s="41"/>
      <c r="AD53" s="41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6"/>
      <c r="AR53" s="46"/>
      <c r="AS53" s="46"/>
      <c r="AT53" s="41"/>
      <c r="AU53" s="41"/>
      <c r="AV53" s="97"/>
      <c r="AW53" s="28"/>
      <c r="AY53" s="22"/>
      <c r="AZ53" s="22"/>
      <c r="BA53" s="22"/>
      <c r="BB53" s="21" t="s">
        <v>24</v>
      </c>
      <c r="BC53" s="22"/>
      <c r="BD53" s="22"/>
      <c r="BE53" s="22"/>
      <c r="BF53" s="22"/>
      <c r="BG53" s="22"/>
      <c r="BH53" s="22"/>
      <c r="BI53" s="22"/>
      <c r="BJ53" s="22"/>
      <c r="BK53" s="22"/>
      <c r="BL53" s="22"/>
      <c r="BM53" s="22"/>
      <c r="BN53" s="22"/>
      <c r="BO53" s="38"/>
      <c r="BP53" s="38"/>
      <c r="BQ53" s="38"/>
      <c r="BS53" s="13"/>
      <c r="BT53" s="32"/>
      <c r="BU53" s="13"/>
    </row>
    <row r="54" spans="3:79" s="3" customFormat="1" ht="13.5" hidden="1" customHeight="1" x14ac:dyDescent="0.2">
      <c r="X54" s="28"/>
      <c r="AW54" s="28"/>
      <c r="AY54" s="22"/>
      <c r="AZ54" s="22"/>
      <c r="BA54" s="22"/>
      <c r="BB54" s="21" t="s">
        <v>23</v>
      </c>
      <c r="BC54" s="22"/>
      <c r="BD54" s="22"/>
      <c r="BE54" s="22"/>
      <c r="BF54" s="22"/>
      <c r="BG54" s="22"/>
      <c r="BH54" s="22"/>
      <c r="BI54" s="22"/>
      <c r="BJ54" s="22"/>
      <c r="BK54" s="22"/>
      <c r="BL54" s="22"/>
      <c r="BM54" s="22"/>
      <c r="BN54" s="22"/>
      <c r="BO54" s="38"/>
      <c r="BP54" s="38"/>
      <c r="BQ54" s="24"/>
      <c r="BS54" s="37"/>
      <c r="BT54" s="37"/>
      <c r="BU54" s="32"/>
    </row>
    <row r="55" spans="3:79" s="3" customFormat="1" ht="13.5" hidden="1" customHeight="1" x14ac:dyDescent="0.2">
      <c r="C55" s="19" t="s">
        <v>26</v>
      </c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X55" s="28"/>
      <c r="Z55" s="21" t="s">
        <v>25</v>
      </c>
      <c r="AA55" s="21"/>
      <c r="AB55" s="41"/>
      <c r="AC55" s="41"/>
      <c r="AD55" s="41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5"/>
      <c r="AR55" s="45"/>
      <c r="AS55" s="45"/>
      <c r="AV55" s="97"/>
      <c r="AW55" s="28"/>
      <c r="AY55" s="22"/>
      <c r="AZ55" s="22"/>
      <c r="BA55" s="22"/>
      <c r="BB55" s="21" t="s">
        <v>20</v>
      </c>
      <c r="BC55" s="22"/>
      <c r="BD55" s="23"/>
      <c r="BE55" s="23"/>
      <c r="BF55" s="23"/>
      <c r="BG55" s="23"/>
      <c r="BH55" s="22"/>
      <c r="BI55" s="22"/>
      <c r="BJ55" s="22"/>
      <c r="BK55" s="22"/>
      <c r="BL55" s="22"/>
      <c r="BM55" s="22"/>
      <c r="BN55" s="22"/>
      <c r="BO55" s="22"/>
      <c r="BP55" s="22"/>
      <c r="BQ55" s="22"/>
      <c r="BS55" s="22"/>
      <c r="BV55" s="97"/>
    </row>
    <row r="56" spans="3:79" s="3" customFormat="1" ht="13.5" hidden="1" customHeight="1" x14ac:dyDescent="0.2">
      <c r="C56" s="19" t="str">
        <f ca="1">"предприятия " &amp;$C$52</f>
        <v>предприятия 2024 г.</v>
      </c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V56" s="19"/>
      <c r="X56" s="28"/>
      <c r="AW56" s="28"/>
    </row>
    <row r="57" spans="3:79" s="3" customFormat="1" ht="13.5" hidden="1" customHeight="1" x14ac:dyDescent="0.2">
      <c r="D57" s="22"/>
      <c r="E57" s="22"/>
      <c r="F57" s="21" t="s">
        <v>22</v>
      </c>
      <c r="G57" s="22"/>
      <c r="H57" s="22"/>
      <c r="I57" s="22"/>
      <c r="J57" s="22"/>
      <c r="K57" s="22"/>
      <c r="L57" s="22"/>
      <c r="M57" s="22"/>
      <c r="N57" s="22"/>
      <c r="O57" s="22"/>
      <c r="Q57" s="32"/>
      <c r="R57" s="35"/>
      <c r="S57" s="35"/>
      <c r="T57" s="44"/>
      <c r="V57" s="19"/>
      <c r="X57" s="28"/>
      <c r="Z57" s="21" t="s">
        <v>21</v>
      </c>
      <c r="AA57" s="21"/>
      <c r="AB57" s="41"/>
      <c r="AC57" s="41"/>
      <c r="AD57" s="41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5"/>
      <c r="AR57" s="45"/>
      <c r="AS57" s="45"/>
      <c r="AV57" s="97"/>
      <c r="AW57" s="28"/>
      <c r="AY57" s="41" t="s">
        <v>109</v>
      </c>
      <c r="AZ57" s="19" t="str">
        <f ca="1">AZ50</f>
        <v>Как изменится 2024 г.</v>
      </c>
      <c r="BA57" s="41"/>
      <c r="BB57" s="41"/>
      <c r="BC57" s="41"/>
      <c r="BD57" s="41"/>
      <c r="BE57" s="41"/>
      <c r="BF57" s="41"/>
      <c r="BG57" s="41"/>
    </row>
    <row r="58" spans="3:79" s="3" customFormat="1" ht="13.5" hidden="1" customHeight="1" x14ac:dyDescent="0.2">
      <c r="D58" s="22"/>
      <c r="E58" s="22"/>
      <c r="F58" s="21" t="s">
        <v>19</v>
      </c>
      <c r="G58" s="22"/>
      <c r="H58" s="22"/>
      <c r="I58" s="22"/>
      <c r="J58" s="22"/>
      <c r="K58" s="22"/>
      <c r="L58" s="22"/>
      <c r="M58" s="22"/>
      <c r="N58" s="22"/>
      <c r="O58" s="22"/>
      <c r="Q58" s="35"/>
      <c r="R58" s="32"/>
      <c r="S58" s="35"/>
      <c r="T58" s="19"/>
      <c r="V58" s="22"/>
      <c r="X58" s="28"/>
      <c r="AA58" s="21"/>
      <c r="AB58" s="41"/>
      <c r="AC58" s="41"/>
      <c r="AD58" s="41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5"/>
      <c r="AR58" s="45"/>
      <c r="AS58" s="45"/>
      <c r="AW58" s="28"/>
      <c r="AY58" s="19" t="s">
        <v>15</v>
      </c>
      <c r="AZ58" s="19" t="s">
        <v>110</v>
      </c>
      <c r="BA58" s="19"/>
      <c r="BB58" s="19"/>
      <c r="BC58" s="19"/>
      <c r="BD58" s="19"/>
      <c r="BE58" s="19"/>
      <c r="BF58" s="19"/>
      <c r="BG58" s="19"/>
      <c r="BH58" s="42"/>
      <c r="BI58" s="42"/>
      <c r="BJ58" s="42"/>
      <c r="BK58" s="42"/>
      <c r="BU58" s="22"/>
    </row>
    <row r="59" spans="3:79" s="3" customFormat="1" ht="13.5" hidden="1" customHeight="1" x14ac:dyDescent="0.2">
      <c r="D59" s="22"/>
      <c r="E59" s="22"/>
      <c r="F59" s="21" t="s">
        <v>18</v>
      </c>
      <c r="G59" s="22"/>
      <c r="H59" s="22"/>
      <c r="I59" s="22"/>
      <c r="J59" s="22"/>
      <c r="K59" s="22"/>
      <c r="L59" s="22"/>
      <c r="M59" s="22"/>
      <c r="N59" s="22"/>
      <c r="O59" s="22"/>
      <c r="Q59" s="33"/>
      <c r="R59" s="33"/>
      <c r="S59" s="32"/>
      <c r="T59" s="19"/>
      <c r="V59" s="22"/>
      <c r="X59" s="28"/>
      <c r="Z59" s="21" t="s">
        <v>17</v>
      </c>
      <c r="AA59" s="21"/>
      <c r="AB59" s="41"/>
      <c r="AC59" s="41"/>
      <c r="AD59" s="41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5"/>
      <c r="AR59" s="45"/>
      <c r="AS59" s="45"/>
      <c r="AT59" s="22"/>
      <c r="AV59" s="97"/>
      <c r="AW59" s="28"/>
      <c r="AY59" s="22"/>
      <c r="AZ59" s="21"/>
      <c r="BA59" s="39"/>
      <c r="BB59" s="21" t="s">
        <v>13</v>
      </c>
      <c r="BC59" s="39"/>
      <c r="BD59" s="39"/>
      <c r="BE59" s="39"/>
      <c r="BF59" s="22"/>
      <c r="BG59" s="39"/>
      <c r="BH59" s="42"/>
      <c r="BI59" s="42"/>
      <c r="BJ59" s="42"/>
      <c r="BK59" s="42"/>
      <c r="BL59" s="42"/>
      <c r="BM59" s="41"/>
      <c r="BN59" s="35"/>
      <c r="BO59" s="40"/>
      <c r="BP59" s="35"/>
      <c r="BQ59" s="19"/>
      <c r="BR59" s="19"/>
      <c r="BS59" s="32"/>
      <c r="BT59" s="13"/>
      <c r="BU59" s="13"/>
    </row>
    <row r="60" spans="3:79" s="3" customFormat="1" ht="13.5" hidden="1" customHeight="1" x14ac:dyDescent="0.2">
      <c r="D60" s="22"/>
      <c r="E60" s="22"/>
      <c r="F60" s="21" t="s">
        <v>16</v>
      </c>
      <c r="G60" s="22"/>
      <c r="H60" s="22"/>
      <c r="I60" s="22"/>
      <c r="J60" s="22"/>
      <c r="K60" s="22"/>
      <c r="L60" s="22"/>
      <c r="M60" s="22"/>
      <c r="N60" s="22"/>
      <c r="O60" s="22"/>
      <c r="Q60" s="44"/>
      <c r="R60" s="1"/>
      <c r="S60" s="44"/>
      <c r="T60" s="97"/>
      <c r="V60" s="22"/>
      <c r="X60" s="28"/>
      <c r="AW60" s="28"/>
      <c r="AY60" s="22"/>
      <c r="AZ60" s="21"/>
      <c r="BA60" s="39"/>
      <c r="BB60" s="21" t="s">
        <v>11</v>
      </c>
      <c r="BC60" s="39"/>
      <c r="BD60" s="39"/>
      <c r="BE60" s="39"/>
      <c r="BF60" s="22"/>
      <c r="BG60" s="39"/>
      <c r="BH60" s="39"/>
      <c r="BI60" s="39"/>
      <c r="BJ60" s="39"/>
      <c r="BK60" s="39"/>
      <c r="BL60" s="42"/>
      <c r="BM60" s="41"/>
      <c r="BN60" s="19"/>
      <c r="BO60" s="40"/>
      <c r="BP60" s="35"/>
      <c r="BQ60" s="19"/>
      <c r="BR60" s="19"/>
      <c r="BS60" s="13"/>
      <c r="BT60" s="32"/>
      <c r="BU60" s="13"/>
    </row>
    <row r="61" spans="3:79" s="3" customFormat="1" ht="13.5" hidden="1" customHeight="1" x14ac:dyDescent="0.2">
      <c r="V61" s="22"/>
      <c r="X61" s="28"/>
      <c r="Z61" s="21" t="s">
        <v>14</v>
      </c>
      <c r="AA61" s="21"/>
      <c r="AB61" s="41"/>
      <c r="AC61" s="41"/>
      <c r="AD61" s="41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19"/>
      <c r="AR61" s="43"/>
      <c r="AS61" s="43"/>
      <c r="AT61" s="19"/>
      <c r="AV61" s="97"/>
      <c r="AW61" s="28"/>
      <c r="AY61" s="22"/>
      <c r="AZ61" s="22"/>
      <c r="BA61" s="22"/>
      <c r="BB61" s="21" t="s">
        <v>9</v>
      </c>
      <c r="BC61" s="39"/>
      <c r="BD61" s="39"/>
      <c r="BE61" s="39"/>
      <c r="BF61" s="22"/>
      <c r="BG61" s="39"/>
      <c r="BH61" s="39"/>
      <c r="BI61" s="39"/>
      <c r="BJ61" s="39"/>
      <c r="BK61" s="39"/>
      <c r="BL61" s="39"/>
      <c r="BM61" s="21"/>
      <c r="BN61" s="22"/>
      <c r="BO61" s="24"/>
      <c r="BP61" s="38"/>
      <c r="BQ61" s="38"/>
      <c r="BR61" s="22"/>
      <c r="BS61" s="37"/>
      <c r="BT61" s="37"/>
      <c r="BU61" s="32"/>
    </row>
    <row r="62" spans="3:79" s="3" customFormat="1" ht="13.5" hidden="1" customHeight="1" x14ac:dyDescent="0.2">
      <c r="C62" s="41" t="s">
        <v>12</v>
      </c>
      <c r="D62" s="19"/>
      <c r="X62" s="28"/>
      <c r="AW62" s="28"/>
      <c r="AY62" s="34"/>
      <c r="AZ62" s="34"/>
      <c r="BA62" s="34"/>
      <c r="BB62" s="27"/>
      <c r="BC62" s="27"/>
      <c r="BD62" s="27"/>
      <c r="BE62" s="27"/>
      <c r="BF62" s="27"/>
      <c r="BG62" s="27"/>
      <c r="BH62" s="27"/>
      <c r="BI62" s="27"/>
      <c r="BJ62" s="27"/>
      <c r="BK62" s="27"/>
      <c r="BL62" s="27"/>
      <c r="BM62" s="27"/>
      <c r="BN62" s="27"/>
      <c r="BO62" s="27"/>
      <c r="BP62" s="27"/>
      <c r="BQ62" s="27"/>
      <c r="BR62" s="27"/>
      <c r="BS62" s="34"/>
      <c r="BT62" s="34"/>
      <c r="BU62" s="34"/>
      <c r="BV62" s="34"/>
      <c r="BW62" s="34"/>
    </row>
    <row r="63" spans="3:79" s="3" customFormat="1" ht="13.5" hidden="1" customHeight="1" x14ac:dyDescent="0.2">
      <c r="C63" s="19" t="str">
        <f ca="1">"предприятия работниками " &amp; $C$52</f>
        <v>предприятия работниками 2024 г.</v>
      </c>
      <c r="D63" s="19"/>
      <c r="X63" s="28"/>
      <c r="Z63" s="21" t="s">
        <v>10</v>
      </c>
      <c r="AV63" s="97"/>
      <c r="AW63" s="28"/>
      <c r="AY63" s="41" t="s">
        <v>138</v>
      </c>
      <c r="AZ63" s="108"/>
      <c r="BA63" s="108"/>
      <c r="BB63" s="108"/>
      <c r="BC63" s="108"/>
      <c r="BD63" s="108"/>
      <c r="BE63" s="108"/>
      <c r="BF63" s="108"/>
      <c r="BG63" s="108"/>
      <c r="BH63" s="108"/>
      <c r="BI63" s="108"/>
      <c r="BJ63" s="108"/>
      <c r="BK63" s="108"/>
      <c r="BL63" s="108"/>
      <c r="BM63" s="108"/>
      <c r="BN63" s="108"/>
      <c r="BO63" s="108"/>
      <c r="BP63" s="108"/>
      <c r="BQ63" s="108"/>
      <c r="BR63" s="108"/>
      <c r="BS63" s="108"/>
      <c r="BU63" s="34"/>
      <c r="BV63" s="34"/>
      <c r="BW63" s="104"/>
    </row>
    <row r="64" spans="3:79" s="3" customFormat="1" ht="12.75" hidden="1" customHeight="1" x14ac:dyDescent="0.2">
      <c r="F64" s="21" t="s">
        <v>8</v>
      </c>
      <c r="Q64" s="32"/>
      <c r="R64" s="35"/>
      <c r="S64" s="35"/>
      <c r="X64" s="28"/>
      <c r="AW64" s="28"/>
      <c r="AY64" s="34"/>
      <c r="AZ64" s="34"/>
      <c r="BA64" s="34"/>
      <c r="BB64" s="27"/>
      <c r="BC64" s="27"/>
      <c r="BD64" s="27"/>
      <c r="BE64" s="27"/>
      <c r="BF64" s="27"/>
      <c r="BG64" s="27"/>
      <c r="BH64" s="27"/>
      <c r="BI64" s="27"/>
      <c r="BJ64" s="27"/>
      <c r="BK64" s="27"/>
      <c r="BL64" s="27"/>
      <c r="BM64" s="27"/>
      <c r="BN64" s="27"/>
      <c r="BO64" s="27"/>
      <c r="BP64" s="27"/>
      <c r="BQ64" s="27"/>
      <c r="BR64" s="27"/>
      <c r="BS64" s="34"/>
      <c r="BW64" s="103"/>
      <c r="CA64" s="36"/>
    </row>
    <row r="65" spans="2:79" s="3" customFormat="1" ht="13.5" hidden="1" customHeight="1" x14ac:dyDescent="0.2">
      <c r="F65" s="21" t="s">
        <v>7</v>
      </c>
      <c r="Q65" s="35"/>
      <c r="R65" s="32"/>
      <c r="S65" s="35"/>
      <c r="X65" s="28"/>
      <c r="Z65" s="21" t="s">
        <v>6</v>
      </c>
      <c r="AV65" s="97"/>
      <c r="AW65" s="28"/>
      <c r="AY65" s="34"/>
      <c r="AZ65" s="34"/>
      <c r="BA65" s="34"/>
      <c r="BB65" s="21" t="str">
        <f ca="1">"на " &amp; IFERROR(MID(ОтчётныйПериод,SEARCH("20",ОтчётныйПериод),4) + 1,YEAR(TODAY())  + 1) &amp; " год"</f>
        <v>на 2025 год</v>
      </c>
      <c r="BC65" s="109"/>
      <c r="BD65" s="109"/>
      <c r="BE65" s="109"/>
      <c r="BF65" s="109"/>
      <c r="BG65" s="109"/>
      <c r="BH65" s="109"/>
      <c r="BI65" s="109"/>
      <c r="BJ65" s="109"/>
      <c r="BK65" s="109"/>
      <c r="BL65" s="110"/>
      <c r="BM65" s="1"/>
      <c r="BN65" s="143"/>
      <c r="BO65" s="144"/>
      <c r="BP65" s="144"/>
      <c r="BQ65" s="145"/>
      <c r="BR65" s="111" t="s">
        <v>29</v>
      </c>
      <c r="BS65" s="34"/>
      <c r="BT65" s="34"/>
      <c r="BW65" s="103"/>
    </row>
    <row r="66" spans="2:79" s="29" customFormat="1" ht="13.5" hidden="1" customHeight="1" x14ac:dyDescent="0.2">
      <c r="F66" s="21" t="s">
        <v>5</v>
      </c>
      <c r="G66" s="3"/>
      <c r="H66" s="3"/>
      <c r="I66" s="3"/>
      <c r="J66" s="3"/>
      <c r="K66" s="3"/>
      <c r="L66" s="3"/>
      <c r="M66" s="3"/>
      <c r="N66" s="3"/>
      <c r="Q66" s="33"/>
      <c r="R66" s="33"/>
      <c r="S66" s="32"/>
      <c r="X66" s="31"/>
      <c r="AW66" s="31"/>
      <c r="AY66" s="108"/>
      <c r="AZ66" s="108"/>
      <c r="BA66" s="108"/>
      <c r="BB66" s="21"/>
      <c r="BC66" s="109"/>
      <c r="BD66" s="109"/>
      <c r="BE66" s="109"/>
      <c r="BF66" s="109"/>
      <c r="BG66" s="109"/>
      <c r="BH66" s="109"/>
      <c r="BI66" s="109"/>
      <c r="BJ66" s="109"/>
      <c r="BK66" s="109"/>
      <c r="BL66" s="110"/>
      <c r="BM66" s="112"/>
      <c r="BN66" s="113"/>
      <c r="BO66" s="112"/>
      <c r="BP66" s="34"/>
      <c r="BQ66" s="111"/>
      <c r="BR66" s="34"/>
      <c r="BS66" s="108"/>
      <c r="BT66" s="108"/>
      <c r="BU66" s="108"/>
      <c r="BV66" s="34"/>
      <c r="BW66" s="102"/>
      <c r="BX66" s="3"/>
      <c r="BY66" s="3"/>
      <c r="CA66" s="30"/>
    </row>
    <row r="67" spans="2:79" ht="13.5" hidden="1" customHeight="1" x14ac:dyDescent="0.2">
      <c r="F67" s="21"/>
      <c r="Q67" s="25"/>
      <c r="R67" s="25"/>
      <c r="S67" s="24"/>
      <c r="V67" s="3"/>
      <c r="X67" s="28"/>
      <c r="Y67" s="3"/>
      <c r="AW67" s="28"/>
      <c r="AY67" s="27"/>
      <c r="AZ67" s="112"/>
      <c r="BA67" s="112"/>
      <c r="BB67" s="21" t="str">
        <f ca="1">"в " &amp; (IFERROR(MID(ОтчётныйПериод,SEARCH("20",ОтчётныйПериод),4),YEAR(TODAY()) -0 ) ) &amp; " году"</f>
        <v>в 2024 году</v>
      </c>
      <c r="BC67" s="109"/>
      <c r="BD67" s="109"/>
      <c r="BE67" s="109"/>
      <c r="BF67" s="109"/>
      <c r="BG67" s="109"/>
      <c r="BH67" s="109"/>
      <c r="BI67" s="109"/>
      <c r="BJ67" s="109"/>
      <c r="BK67" s="109"/>
      <c r="BL67" s="110"/>
      <c r="BM67" s="112"/>
      <c r="BN67" s="147"/>
      <c r="BO67" s="148"/>
      <c r="BP67" s="148"/>
      <c r="BQ67" s="149"/>
      <c r="BR67" s="108" t="s">
        <v>29</v>
      </c>
      <c r="BS67" s="112"/>
      <c r="BT67" s="112"/>
      <c r="BU67" s="112"/>
      <c r="BV67" s="27"/>
      <c r="BW67" s="105"/>
      <c r="CA67" s="17"/>
    </row>
    <row r="68" spans="2:79" ht="7.5" customHeight="1" x14ac:dyDescent="0.2">
      <c r="B68" s="26"/>
      <c r="F68" s="21"/>
      <c r="Q68" s="25"/>
      <c r="R68" s="25"/>
      <c r="S68" s="24"/>
      <c r="V68" s="3"/>
      <c r="X68" s="19"/>
      <c r="Y68" s="3"/>
      <c r="Z68" s="22"/>
      <c r="AA68" s="22"/>
      <c r="AB68" s="22"/>
      <c r="AC68" s="21"/>
      <c r="AD68" s="22"/>
      <c r="AE68" s="23"/>
      <c r="AF68" s="23"/>
      <c r="AG68" s="23"/>
      <c r="AH68" s="23"/>
      <c r="AI68" s="22"/>
      <c r="AJ68" s="22"/>
      <c r="AK68" s="22"/>
      <c r="AL68" s="22"/>
      <c r="AM68" s="22"/>
      <c r="AN68" s="22"/>
      <c r="AO68" s="22"/>
      <c r="AP68" s="22"/>
      <c r="AQ68" s="22"/>
      <c r="AR68" s="22"/>
      <c r="AS68" s="22"/>
      <c r="AT68" s="3"/>
      <c r="AU68" s="3"/>
      <c r="AV68" s="3"/>
      <c r="AW68" s="19"/>
      <c r="AY68" s="89"/>
      <c r="AZ68" s="89"/>
      <c r="BA68" s="89"/>
      <c r="BB68" s="89"/>
      <c r="BC68" s="89"/>
      <c r="BD68" s="89"/>
      <c r="BE68" s="89"/>
      <c r="BF68" s="89"/>
      <c r="BG68" s="89"/>
      <c r="BH68" s="89"/>
      <c r="BI68" s="89"/>
      <c r="BJ68" s="89"/>
      <c r="BK68" s="89"/>
      <c r="BL68" s="89"/>
      <c r="BM68" s="89"/>
      <c r="BN68" s="89"/>
      <c r="BO68" s="89"/>
      <c r="BP68" s="89"/>
      <c r="BQ68" s="89"/>
      <c r="BR68" s="89"/>
      <c r="BS68" s="89"/>
      <c r="BT68" s="89"/>
      <c r="BU68" s="89"/>
      <c r="BV68" s="89"/>
      <c r="BW68" s="89"/>
      <c r="CA68" s="17"/>
    </row>
    <row r="69" spans="2:79" s="101" customFormat="1" ht="36.75" customHeight="1" x14ac:dyDescent="0.2">
      <c r="C69" s="139" t="s">
        <v>137</v>
      </c>
      <c r="D69" s="140"/>
      <c r="E69" s="140"/>
      <c r="F69" s="140"/>
      <c r="G69" s="140"/>
      <c r="H69" s="140"/>
      <c r="I69" s="140"/>
      <c r="J69" s="140"/>
      <c r="K69" s="140"/>
      <c r="L69" s="140"/>
      <c r="M69" s="140"/>
      <c r="N69" s="140"/>
      <c r="O69" s="140"/>
      <c r="P69" s="140"/>
      <c r="Q69" s="140"/>
      <c r="R69" s="140"/>
      <c r="S69" s="140"/>
      <c r="T69" s="140"/>
      <c r="U69" s="140"/>
      <c r="V69" s="140"/>
      <c r="W69" s="140"/>
      <c r="X69" s="140"/>
      <c r="Y69" s="140"/>
      <c r="Z69" s="140"/>
      <c r="AA69" s="140"/>
      <c r="AB69" s="140"/>
      <c r="AC69" s="140"/>
      <c r="AD69" s="140"/>
      <c r="AE69" s="140"/>
      <c r="AF69" s="140"/>
      <c r="AG69" s="140"/>
      <c r="AH69" s="140"/>
      <c r="AI69" s="140"/>
      <c r="AJ69" s="140"/>
      <c r="AK69" s="140"/>
      <c r="AL69" s="140"/>
      <c r="AM69" s="140"/>
      <c r="AN69" s="140"/>
      <c r="AO69" s="140"/>
      <c r="AP69" s="140"/>
      <c r="AQ69" s="140"/>
      <c r="AR69" s="140"/>
      <c r="AS69" s="140"/>
      <c r="AT69" s="140"/>
      <c r="AU69" s="140"/>
      <c r="AV69" s="140"/>
      <c r="AW69" s="140"/>
      <c r="AX69" s="140"/>
      <c r="AY69" s="140"/>
      <c r="AZ69" s="140"/>
      <c r="BA69" s="140"/>
      <c r="BB69" s="140"/>
      <c r="BC69" s="140"/>
      <c r="BD69" s="140"/>
      <c r="BE69" s="140"/>
      <c r="BF69" s="140"/>
      <c r="BG69" s="140"/>
      <c r="BH69" s="140"/>
      <c r="BI69" s="140"/>
      <c r="BJ69" s="140"/>
      <c r="BK69" s="140"/>
      <c r="BL69" s="140"/>
      <c r="BM69" s="140"/>
      <c r="BN69" s="140"/>
      <c r="BO69" s="140"/>
      <c r="BP69" s="140"/>
      <c r="BQ69" s="140"/>
      <c r="BR69" s="140"/>
      <c r="BS69" s="140"/>
      <c r="BT69" s="140"/>
      <c r="BU69" s="140"/>
      <c r="BV69" s="141"/>
      <c r="BW69" s="99"/>
      <c r="CA69" s="100"/>
    </row>
    <row r="70" spans="2:79" s="101" customFormat="1" ht="17.25" customHeight="1" x14ac:dyDescent="0.25">
      <c r="C70" s="106"/>
      <c r="D70" s="106"/>
      <c r="E70" s="106"/>
      <c r="F70" s="106"/>
      <c r="G70" s="106"/>
      <c r="H70" s="106"/>
      <c r="I70" s="106"/>
      <c r="J70" s="106"/>
      <c r="K70" s="106"/>
      <c r="L70" s="106"/>
      <c r="M70" s="106"/>
      <c r="N70" s="106"/>
      <c r="O70" s="106"/>
      <c r="P70" s="106"/>
      <c r="Q70" s="106"/>
      <c r="R70" s="106"/>
      <c r="S70" s="106"/>
      <c r="T70" s="106"/>
      <c r="U70" s="106"/>
      <c r="V70" s="106"/>
      <c r="W70" s="106"/>
      <c r="X70" s="106"/>
      <c r="Y70" s="106"/>
      <c r="Z70" s="107" t="s">
        <v>4</v>
      </c>
      <c r="AA70" s="106"/>
      <c r="AB70" s="106"/>
      <c r="AC70" s="106"/>
      <c r="AD70" s="106"/>
      <c r="AE70" s="106"/>
      <c r="AF70" s="106"/>
      <c r="AG70" s="106"/>
      <c r="AH70" s="106"/>
      <c r="AI70" s="106"/>
      <c r="AJ70" s="106"/>
      <c r="AK70" s="106"/>
      <c r="AL70" s="106"/>
      <c r="AM70" s="106"/>
      <c r="AN70" s="106"/>
      <c r="AO70" s="106"/>
      <c r="AP70" s="106"/>
      <c r="AQ70" s="106"/>
      <c r="AR70" s="106"/>
      <c r="AS70" s="106"/>
      <c r="AT70" s="106"/>
      <c r="AU70" s="106"/>
      <c r="AV70" s="106"/>
      <c r="AW70" s="106"/>
      <c r="AX70" s="106"/>
      <c r="AY70" s="106"/>
      <c r="AZ70" s="106"/>
      <c r="BA70" s="106"/>
      <c r="BB70" s="106"/>
      <c r="BC70" s="106"/>
      <c r="BD70" s="106"/>
      <c r="BE70" s="106"/>
      <c r="BF70" s="106"/>
      <c r="BG70" s="106"/>
      <c r="BH70" s="106"/>
      <c r="BI70" s="106"/>
      <c r="BJ70" s="106"/>
      <c r="BK70" s="106"/>
      <c r="BL70" s="106"/>
      <c r="BM70" s="106"/>
      <c r="BN70" s="106"/>
      <c r="BO70" s="106"/>
      <c r="BP70" s="106"/>
      <c r="BQ70" s="106"/>
      <c r="BR70" s="106"/>
      <c r="BS70" s="106"/>
      <c r="BT70" s="106"/>
      <c r="BU70" s="106"/>
      <c r="BV70" s="106"/>
      <c r="BW70" s="99"/>
      <c r="CA70" s="100"/>
    </row>
    <row r="71" spans="2:79" ht="13.5" customHeight="1" x14ac:dyDescent="0.2">
      <c r="F71" s="21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20"/>
      <c r="AP71" s="20"/>
      <c r="AQ71" s="20"/>
      <c r="AR71" s="20"/>
      <c r="AS71" s="20"/>
      <c r="AT71" s="20"/>
      <c r="AU71" s="20"/>
      <c r="AV71" s="20"/>
      <c r="AW71" s="19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8"/>
      <c r="BK71" s="18"/>
      <c r="BL71" s="18"/>
      <c r="BM71" s="18"/>
      <c r="BN71" s="18"/>
      <c r="BO71" s="18"/>
      <c r="BP71" s="18"/>
      <c r="BQ71" s="18"/>
      <c r="BR71" s="18"/>
      <c r="BS71" s="18"/>
      <c r="BT71" s="18"/>
      <c r="BU71" s="18"/>
      <c r="BV71" s="18"/>
      <c r="BW71" s="18"/>
      <c r="CA71" s="17"/>
    </row>
    <row r="72" spans="2:79" ht="15.95" customHeight="1" x14ac:dyDescent="0.2">
      <c r="C72" s="142" t="s">
        <v>3</v>
      </c>
      <c r="D72" s="142"/>
      <c r="E72" s="142"/>
      <c r="F72" s="142"/>
      <c r="G72" s="142"/>
      <c r="H72" s="142"/>
      <c r="I72" s="142"/>
      <c r="J72" s="142"/>
      <c r="K72" s="142"/>
      <c r="L72" s="142"/>
      <c r="M72" s="142"/>
      <c r="N72" s="142"/>
      <c r="O72" s="142"/>
      <c r="P72" s="142"/>
      <c r="Q72" s="142"/>
      <c r="R72" s="142"/>
      <c r="S72" s="142"/>
      <c r="T72" s="142"/>
      <c r="U72" s="142"/>
      <c r="V72" s="142"/>
      <c r="W72" s="142"/>
      <c r="X72" s="142"/>
      <c r="Y72" s="142"/>
      <c r="Z72" s="142"/>
      <c r="AA72" s="142"/>
      <c r="AB72" s="142"/>
      <c r="AC72" s="142"/>
      <c r="AD72" s="142"/>
      <c r="AE72" s="142"/>
      <c r="AF72" s="142"/>
      <c r="AG72" s="142"/>
      <c r="AH72" s="142"/>
      <c r="AI72" s="142"/>
      <c r="AJ72" s="142"/>
      <c r="AK72" s="142"/>
      <c r="AL72" s="142"/>
      <c r="AM72" s="142"/>
      <c r="AN72" s="142"/>
      <c r="AO72" s="142"/>
      <c r="AP72" s="142"/>
      <c r="AQ72" s="142"/>
      <c r="AR72" s="142"/>
      <c r="AS72" s="142"/>
      <c r="AT72" s="142"/>
      <c r="AU72" s="142"/>
      <c r="AV72" s="142"/>
      <c r="AW72" s="142"/>
      <c r="AX72" s="142"/>
      <c r="AY72" s="142"/>
      <c r="AZ72" s="142"/>
      <c r="BA72" s="142"/>
      <c r="BB72" s="142"/>
      <c r="BC72" s="142"/>
      <c r="BD72" s="142"/>
      <c r="BE72" s="142"/>
      <c r="BF72" s="142"/>
      <c r="BG72" s="142"/>
      <c r="BH72" s="142"/>
      <c r="BI72" s="142"/>
      <c r="BJ72" s="142"/>
      <c r="BK72" s="142"/>
      <c r="BL72" s="142"/>
      <c r="BM72" s="142"/>
      <c r="BN72" s="142"/>
      <c r="BO72" s="142"/>
      <c r="BP72" s="142"/>
      <c r="BQ72" s="142"/>
      <c r="BR72" s="142"/>
      <c r="BS72" s="142"/>
      <c r="BT72" s="142"/>
      <c r="BU72" s="16"/>
    </row>
    <row r="73" spans="2:79" ht="15.95" customHeight="1" x14ac:dyDescent="0.2"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  <c r="BF73" s="16"/>
      <c r="BG73" s="16"/>
      <c r="BH73" s="16"/>
      <c r="BI73" s="16"/>
      <c r="BJ73" s="16"/>
      <c r="BK73" s="16"/>
      <c r="BL73" s="16"/>
      <c r="BM73" s="16"/>
      <c r="BN73" s="16"/>
      <c r="BO73" s="16"/>
      <c r="BP73" s="16"/>
      <c r="BQ73" s="16"/>
      <c r="BR73" s="16"/>
      <c r="BS73" s="16"/>
      <c r="BT73" s="16"/>
      <c r="BU73" s="16"/>
    </row>
    <row r="74" spans="2:79" ht="29.25" customHeight="1" x14ac:dyDescent="0.2">
      <c r="C74" s="146" t="s">
        <v>158</v>
      </c>
      <c r="D74" s="146"/>
      <c r="E74" s="146"/>
      <c r="F74" s="146"/>
      <c r="G74" s="146"/>
      <c r="H74" s="146"/>
      <c r="I74" s="146"/>
      <c r="J74" s="146"/>
      <c r="K74" s="146"/>
      <c r="L74" s="146"/>
      <c r="M74" s="146"/>
      <c r="N74" s="146"/>
      <c r="O74" s="146"/>
      <c r="P74" s="146"/>
      <c r="Q74" s="146"/>
      <c r="R74" s="146"/>
      <c r="S74" s="146"/>
      <c r="T74" s="146"/>
      <c r="U74" s="146"/>
      <c r="V74" s="146"/>
      <c r="W74" s="146"/>
      <c r="X74" s="146"/>
      <c r="Y74" s="146"/>
      <c r="Z74" s="146"/>
      <c r="AA74" s="146"/>
      <c r="AB74" s="146"/>
      <c r="AC74" s="146"/>
      <c r="AD74" s="146"/>
      <c r="AE74" s="146"/>
      <c r="AF74" s="146"/>
      <c r="AG74" s="146"/>
      <c r="AH74" s="146"/>
      <c r="AI74" s="146"/>
      <c r="AJ74" s="146"/>
      <c r="AK74" s="146"/>
      <c r="AL74" s="146"/>
      <c r="AM74" s="146"/>
      <c r="AN74" s="146"/>
      <c r="AO74" s="146"/>
      <c r="AP74" s="146"/>
      <c r="AQ74" s="146"/>
      <c r="AR74" s="146"/>
      <c r="AS74" s="146"/>
      <c r="AT74" s="146"/>
      <c r="AU74" s="146"/>
      <c r="AV74" s="146"/>
      <c r="AW74" s="146"/>
      <c r="AX74" s="146"/>
      <c r="AY74" s="146"/>
      <c r="AZ74" s="146"/>
      <c r="BA74" s="146"/>
      <c r="BB74" s="146"/>
      <c r="BC74" s="146"/>
      <c r="BD74" s="146"/>
      <c r="BE74" s="146"/>
      <c r="BF74" s="146"/>
      <c r="BG74" s="146"/>
      <c r="BH74" s="146"/>
      <c r="BI74" s="146"/>
      <c r="BJ74" s="146"/>
      <c r="BK74" s="146"/>
      <c r="BL74" s="146"/>
      <c r="BM74" s="146"/>
      <c r="BN74" s="146"/>
      <c r="BO74" s="146"/>
      <c r="BP74" s="146"/>
      <c r="BQ74" s="146"/>
      <c r="BR74" s="146"/>
      <c r="BS74" s="146"/>
      <c r="BT74" s="146"/>
      <c r="BU74" s="146"/>
      <c r="BV74" s="146"/>
      <c r="BW74" s="146"/>
    </row>
    <row r="75" spans="2:79" ht="4.5" customHeight="1" x14ac:dyDescent="0.2">
      <c r="C75" s="8"/>
      <c r="X75" s="3"/>
      <c r="Y75" s="3"/>
      <c r="Z75" s="3"/>
      <c r="AA75" s="9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13"/>
      <c r="AM75" s="13"/>
      <c r="AN75" s="12"/>
      <c r="AO75" s="3"/>
      <c r="AP75" s="3"/>
      <c r="AQ75" s="3"/>
      <c r="AR75" s="3"/>
      <c r="BO75" s="1"/>
      <c r="BT75" s="1"/>
      <c r="BU75" s="1"/>
    </row>
    <row r="76" spans="2:79" ht="15.95" customHeight="1" x14ac:dyDescent="0.2">
      <c r="C76" s="142" t="s">
        <v>2</v>
      </c>
      <c r="D76" s="142"/>
      <c r="E76" s="142"/>
      <c r="F76" s="142"/>
      <c r="G76" s="142"/>
      <c r="H76" s="142"/>
      <c r="I76" s="142"/>
      <c r="J76" s="142"/>
      <c r="K76" s="142"/>
      <c r="L76" s="142"/>
      <c r="M76" s="142"/>
      <c r="N76" s="142"/>
      <c r="O76" s="142"/>
      <c r="P76" s="142"/>
      <c r="Q76" s="142"/>
      <c r="R76" s="142"/>
      <c r="S76" s="142"/>
      <c r="T76" s="142"/>
      <c r="U76" s="142"/>
      <c r="V76" s="142"/>
      <c r="W76" s="142"/>
      <c r="X76" s="142"/>
      <c r="Y76" s="142"/>
      <c r="Z76" s="142"/>
      <c r="AA76" s="142"/>
      <c r="AB76" s="142"/>
      <c r="AC76" s="142"/>
      <c r="AD76" s="142"/>
      <c r="AE76" s="142"/>
      <c r="AF76" s="142"/>
      <c r="AG76" s="142"/>
      <c r="AH76" s="142"/>
      <c r="AI76" s="142"/>
      <c r="AJ76" s="142"/>
      <c r="AK76" s="142"/>
      <c r="AL76" s="142"/>
      <c r="AM76" s="142"/>
      <c r="AN76" s="142"/>
      <c r="AO76" s="142"/>
      <c r="AP76" s="142"/>
      <c r="AQ76" s="142"/>
      <c r="AR76" s="142"/>
      <c r="AS76" s="142"/>
      <c r="AT76" s="142"/>
      <c r="AU76" s="142"/>
      <c r="AV76" s="142"/>
      <c r="AW76" s="142"/>
      <c r="AX76" s="142"/>
      <c r="AY76" s="142"/>
      <c r="AZ76" s="142"/>
      <c r="BA76" s="142"/>
      <c r="BB76" s="142"/>
      <c r="BC76" s="142"/>
      <c r="BD76" s="142"/>
      <c r="BE76" s="142"/>
      <c r="BF76" s="142"/>
      <c r="BG76" s="142"/>
      <c r="BH76" s="142"/>
      <c r="BI76" s="142"/>
      <c r="BJ76" s="142"/>
      <c r="BK76" s="142"/>
      <c r="BL76" s="142"/>
      <c r="BM76" s="142"/>
      <c r="BN76" s="142"/>
      <c r="BO76" s="142"/>
      <c r="BP76" s="142"/>
      <c r="BQ76" s="142"/>
      <c r="BR76" s="142"/>
      <c r="BS76" s="142"/>
      <c r="BT76" s="142"/>
      <c r="BU76" s="142"/>
    </row>
    <row r="77" spans="2:79" ht="4.5" customHeight="1" x14ac:dyDescent="0.2"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  <c r="BF77" s="16"/>
      <c r="BG77" s="16"/>
      <c r="BH77" s="16"/>
      <c r="BI77" s="16"/>
      <c r="BJ77" s="16"/>
      <c r="BK77" s="16"/>
      <c r="BL77" s="16"/>
      <c r="BM77" s="16"/>
      <c r="BN77" s="16"/>
      <c r="BO77" s="16"/>
      <c r="BP77" s="16"/>
      <c r="BQ77" s="16"/>
      <c r="BR77" s="16"/>
      <c r="BS77" s="16"/>
      <c r="BT77" s="16"/>
      <c r="BU77" s="16"/>
    </row>
    <row r="78" spans="2:79" ht="29.25" customHeight="1" x14ac:dyDescent="0.2">
      <c r="C78" s="134" t="s">
        <v>1</v>
      </c>
      <c r="D78" s="134"/>
      <c r="E78" s="134"/>
      <c r="F78" s="134"/>
      <c r="G78" s="134"/>
      <c r="H78" s="134"/>
      <c r="I78" s="134"/>
      <c r="J78" s="134"/>
      <c r="K78" s="134"/>
      <c r="L78" s="134"/>
      <c r="M78" s="134"/>
      <c r="N78" s="134"/>
      <c r="O78" s="134"/>
      <c r="P78" s="134"/>
      <c r="Q78" s="134"/>
      <c r="R78" s="134"/>
      <c r="S78" s="134"/>
      <c r="T78" s="134"/>
      <c r="U78" s="134"/>
      <c r="V78" s="134"/>
      <c r="W78" s="134"/>
      <c r="X78" s="134"/>
      <c r="Y78" s="134"/>
      <c r="Z78" s="134"/>
      <c r="AA78" s="134"/>
      <c r="AB78" s="134"/>
      <c r="AC78" s="134"/>
      <c r="AD78" s="134"/>
      <c r="AE78" s="134"/>
      <c r="AF78" s="134"/>
      <c r="AG78" s="134"/>
      <c r="AH78" s="134"/>
      <c r="AI78" s="134"/>
      <c r="AJ78" s="134"/>
      <c r="AK78" s="134"/>
      <c r="AL78" s="134"/>
      <c r="AM78" s="134"/>
      <c r="AN78" s="134"/>
      <c r="AO78" s="134"/>
      <c r="AP78" s="134"/>
      <c r="AQ78" s="134"/>
      <c r="AR78" s="134"/>
      <c r="AS78" s="134"/>
      <c r="AT78" s="134"/>
      <c r="AU78" s="134"/>
      <c r="AV78" s="134"/>
      <c r="AW78" s="134"/>
      <c r="AX78" s="134"/>
      <c r="AY78" s="134"/>
      <c r="AZ78" s="134"/>
      <c r="BA78" s="134"/>
      <c r="BB78" s="134"/>
      <c r="BC78" s="134"/>
      <c r="BD78" s="134"/>
      <c r="BE78" s="134"/>
      <c r="BF78" s="134"/>
      <c r="BG78" s="134"/>
      <c r="BH78" s="134"/>
      <c r="BI78" s="134"/>
      <c r="BJ78" s="134"/>
      <c r="BK78" s="134"/>
      <c r="BL78" s="134"/>
      <c r="BM78" s="134"/>
      <c r="BN78" s="134"/>
      <c r="BO78" s="134"/>
      <c r="BP78" s="134"/>
      <c r="BQ78" s="134"/>
      <c r="BR78" s="134"/>
      <c r="BS78" s="134"/>
      <c r="BT78" s="134"/>
      <c r="BU78" s="134"/>
      <c r="BV78" s="134"/>
      <c r="BW78" s="134"/>
      <c r="BX78" s="7"/>
      <c r="BY78" s="7"/>
    </row>
    <row r="79" spans="2:79" ht="15.95" customHeight="1" x14ac:dyDescent="0.2">
      <c r="C79" s="134" t="s">
        <v>140</v>
      </c>
      <c r="D79" s="134"/>
      <c r="E79" s="134"/>
      <c r="F79" s="134"/>
      <c r="G79" s="134"/>
      <c r="H79" s="134"/>
      <c r="I79" s="134"/>
      <c r="J79" s="134"/>
      <c r="K79" s="134"/>
      <c r="L79" s="134"/>
      <c r="M79" s="134"/>
      <c r="N79" s="134"/>
      <c r="O79" s="134"/>
      <c r="P79" s="134"/>
      <c r="Q79" s="134"/>
      <c r="R79" s="134"/>
      <c r="S79" s="134"/>
      <c r="T79" s="134"/>
      <c r="U79" s="134"/>
      <c r="V79" s="134"/>
      <c r="W79" s="134"/>
      <c r="X79" s="134"/>
      <c r="Y79" s="134"/>
      <c r="Z79" s="134"/>
      <c r="AA79" s="134"/>
      <c r="AB79" s="134"/>
      <c r="AC79" s="134"/>
      <c r="AD79" s="134"/>
      <c r="AE79" s="134"/>
      <c r="AF79" s="134"/>
      <c r="AG79" s="134"/>
      <c r="AH79" s="134"/>
      <c r="AI79" s="134"/>
      <c r="AJ79" s="134"/>
      <c r="AK79" s="134"/>
      <c r="AL79" s="134"/>
      <c r="AM79" s="134"/>
      <c r="AN79" s="134"/>
      <c r="AO79" s="134"/>
      <c r="AP79" s="134"/>
      <c r="AQ79" s="134"/>
      <c r="AR79" s="134"/>
      <c r="AS79" s="134"/>
      <c r="AT79" s="134"/>
      <c r="AU79" s="134"/>
      <c r="AV79" s="134"/>
      <c r="AW79" s="134"/>
      <c r="AX79" s="134"/>
      <c r="AY79" s="134"/>
      <c r="AZ79" s="134"/>
      <c r="BA79" s="134"/>
      <c r="BB79" s="134"/>
      <c r="BC79" s="134"/>
      <c r="BD79" s="134"/>
      <c r="BE79" s="134"/>
      <c r="BF79" s="134"/>
      <c r="BG79" s="134"/>
      <c r="BH79" s="134"/>
      <c r="BI79" s="134"/>
      <c r="BJ79" s="134"/>
      <c r="BK79" s="134"/>
      <c r="BL79" s="134"/>
      <c r="BM79" s="134"/>
      <c r="BN79" s="134"/>
      <c r="BO79" s="134"/>
      <c r="BP79" s="134"/>
      <c r="BQ79" s="134"/>
      <c r="BR79" s="134"/>
      <c r="BS79" s="134"/>
      <c r="BT79" s="134"/>
      <c r="BU79" s="134"/>
      <c r="BV79" s="134"/>
      <c r="BW79" s="134"/>
      <c r="BX79" s="7"/>
      <c r="BY79" s="7"/>
    </row>
    <row r="80" spans="2:79" ht="15.95" customHeight="1" x14ac:dyDescent="0.2">
      <c r="C80" s="8" t="s">
        <v>141</v>
      </c>
      <c r="D80" s="11"/>
      <c r="E80" s="11"/>
      <c r="F80" s="72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5"/>
      <c r="R80" s="116"/>
      <c r="S80" s="116"/>
      <c r="T80" s="11"/>
      <c r="U80" s="11"/>
      <c r="V80" s="11"/>
      <c r="W80" s="11"/>
      <c r="X80" s="11"/>
      <c r="Y80" s="11"/>
      <c r="Z80" s="11"/>
      <c r="AA80" s="72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72"/>
      <c r="AT80" s="117"/>
      <c r="AU80" s="117"/>
      <c r="AV80" s="11"/>
      <c r="AW80" s="72"/>
      <c r="AX80" s="117"/>
      <c r="AY80" s="117"/>
      <c r="AZ80" s="117"/>
      <c r="BA80" s="117"/>
      <c r="BB80" s="117"/>
      <c r="BC80" s="117"/>
      <c r="BD80" s="117"/>
      <c r="BE80" s="117"/>
      <c r="BF80" s="117"/>
      <c r="BG80" s="72"/>
      <c r="BH80" s="116"/>
      <c r="BI80" s="116"/>
      <c r="BJ80" s="115"/>
      <c r="BK80" s="11"/>
      <c r="BL80" s="11"/>
      <c r="BM80" s="11"/>
      <c r="BN80" s="11"/>
      <c r="BO80" s="10"/>
      <c r="BP80" s="10"/>
      <c r="BQ80" s="10"/>
      <c r="BR80" s="10"/>
      <c r="BS80" s="10"/>
      <c r="BT80" s="10"/>
      <c r="BU80" s="10"/>
      <c r="BV80" s="118"/>
      <c r="BW80" s="10"/>
      <c r="BX80" s="7"/>
      <c r="BY80" s="7"/>
    </row>
    <row r="81" spans="3:77" ht="15.95" customHeight="1" x14ac:dyDescent="0.2">
      <c r="C81" s="8" t="s">
        <v>142</v>
      </c>
      <c r="D81" s="11"/>
      <c r="E81" s="11"/>
      <c r="F81" s="72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6"/>
      <c r="R81" s="115"/>
      <c r="S81" s="116"/>
      <c r="T81" s="11"/>
      <c r="U81" s="11"/>
      <c r="V81" s="11"/>
      <c r="W81" s="11"/>
      <c r="X81" s="11"/>
      <c r="Y81" s="11"/>
      <c r="Z81" s="11"/>
      <c r="AA81" s="72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72"/>
      <c r="AT81" s="117"/>
      <c r="AU81" s="117"/>
      <c r="AV81" s="11"/>
      <c r="AW81" s="72"/>
      <c r="AX81" s="117"/>
      <c r="AY81" s="117"/>
      <c r="AZ81" s="117"/>
      <c r="BA81" s="117"/>
      <c r="BB81" s="117"/>
      <c r="BC81" s="117"/>
      <c r="BD81" s="117"/>
      <c r="BE81" s="117"/>
      <c r="BF81" s="117"/>
      <c r="BG81" s="72"/>
      <c r="BH81" s="116"/>
      <c r="BI81" s="116"/>
      <c r="BJ81" s="115"/>
      <c r="BK81" s="11"/>
      <c r="BL81" s="11"/>
      <c r="BM81" s="11"/>
      <c r="BN81" s="11"/>
      <c r="BO81" s="10"/>
      <c r="BP81" s="10"/>
      <c r="BQ81" s="10"/>
      <c r="BR81" s="10"/>
      <c r="BS81" s="10"/>
      <c r="BT81" s="10"/>
      <c r="BU81" s="10"/>
      <c r="BV81" s="118"/>
      <c r="BW81" s="10"/>
      <c r="BX81" s="7"/>
      <c r="BY81" s="7"/>
    </row>
    <row r="82" spans="3:77" ht="15.95" customHeight="1" x14ac:dyDescent="0.2">
      <c r="C82" s="134" t="s">
        <v>143</v>
      </c>
      <c r="D82" s="134"/>
      <c r="E82" s="134"/>
      <c r="F82" s="134"/>
      <c r="G82" s="134"/>
      <c r="H82" s="134"/>
      <c r="I82" s="134"/>
      <c r="J82" s="134"/>
      <c r="K82" s="134"/>
      <c r="L82" s="134"/>
      <c r="M82" s="134"/>
      <c r="N82" s="134"/>
      <c r="O82" s="134"/>
      <c r="P82" s="134"/>
      <c r="Q82" s="134"/>
      <c r="R82" s="134"/>
      <c r="S82" s="134"/>
      <c r="T82" s="134"/>
      <c r="U82" s="134"/>
      <c r="V82" s="134"/>
      <c r="W82" s="134"/>
      <c r="X82" s="134"/>
      <c r="Y82" s="134"/>
      <c r="Z82" s="134"/>
      <c r="AA82" s="134"/>
      <c r="AB82" s="134"/>
      <c r="AC82" s="134"/>
      <c r="AD82" s="134"/>
      <c r="AE82" s="134"/>
      <c r="AF82" s="134"/>
      <c r="AG82" s="134"/>
      <c r="AH82" s="134"/>
      <c r="AI82" s="134"/>
      <c r="AJ82" s="134"/>
      <c r="AK82" s="134"/>
      <c r="AL82" s="134"/>
      <c r="AM82" s="134"/>
      <c r="AN82" s="134"/>
      <c r="AO82" s="134"/>
      <c r="AP82" s="134"/>
      <c r="AQ82" s="134"/>
      <c r="AR82" s="134"/>
      <c r="AS82" s="134"/>
      <c r="AT82" s="134"/>
      <c r="AU82" s="134"/>
      <c r="AV82" s="134"/>
      <c r="AW82" s="134"/>
      <c r="AX82" s="134"/>
      <c r="AY82" s="134"/>
      <c r="AZ82" s="134"/>
      <c r="BA82" s="134"/>
      <c r="BB82" s="134"/>
      <c r="BC82" s="134"/>
      <c r="BD82" s="134"/>
      <c r="BE82" s="134"/>
      <c r="BF82" s="134"/>
      <c r="BG82" s="134"/>
      <c r="BH82" s="134"/>
      <c r="BI82" s="134"/>
      <c r="BJ82" s="134"/>
      <c r="BK82" s="134"/>
      <c r="BL82" s="134"/>
      <c r="BM82" s="134"/>
      <c r="BN82" s="134"/>
      <c r="BO82" s="134"/>
      <c r="BP82" s="134"/>
      <c r="BQ82" s="134"/>
      <c r="BR82" s="134"/>
      <c r="BS82" s="134"/>
      <c r="BT82" s="134"/>
      <c r="BU82" s="134"/>
      <c r="BV82" s="134"/>
      <c r="BW82" s="134"/>
      <c r="BX82" s="7"/>
      <c r="BY82" s="7"/>
    </row>
    <row r="83" spans="3:77" ht="15.95" customHeight="1" x14ac:dyDescent="0.2">
      <c r="C83" s="8" t="s">
        <v>144</v>
      </c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1"/>
      <c r="Y83" s="10"/>
      <c r="Z83" s="10"/>
      <c r="AA83" s="10"/>
      <c r="AB83" s="10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72"/>
      <c r="AT83" s="117"/>
      <c r="AU83" s="117"/>
      <c r="AV83" s="11"/>
      <c r="AW83" s="72"/>
      <c r="AX83" s="117"/>
      <c r="AY83" s="117"/>
      <c r="AZ83" s="117"/>
      <c r="BA83" s="117"/>
      <c r="BB83" s="117"/>
      <c r="BC83" s="117"/>
      <c r="BD83" s="117"/>
      <c r="BE83" s="117"/>
      <c r="BF83" s="117"/>
      <c r="BG83" s="72"/>
      <c r="BH83" s="116"/>
      <c r="BI83" s="116"/>
      <c r="BJ83" s="115"/>
      <c r="BK83" s="11"/>
      <c r="BL83" s="11"/>
      <c r="BM83" s="11"/>
      <c r="BN83" s="11"/>
      <c r="BO83" s="10"/>
      <c r="BP83" s="10"/>
      <c r="BQ83" s="10"/>
      <c r="BR83" s="10"/>
      <c r="BS83" s="10"/>
      <c r="BT83" s="10"/>
      <c r="BU83" s="10"/>
      <c r="BV83" s="119"/>
      <c r="BW83" s="10"/>
      <c r="BX83" s="7"/>
      <c r="BY83" s="7"/>
    </row>
    <row r="84" spans="3:77" ht="18" customHeight="1" x14ac:dyDescent="0.2">
      <c r="C84" s="8" t="s">
        <v>145</v>
      </c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8"/>
      <c r="AR84" s="8"/>
      <c r="AS84" s="8"/>
      <c r="AT84" s="8"/>
      <c r="AU84" s="8"/>
      <c r="AV84" s="8"/>
      <c r="AW84" s="8"/>
      <c r="AX84" s="8"/>
      <c r="AY84" s="8"/>
      <c r="AZ84" s="8"/>
      <c r="BA84" s="8"/>
      <c r="BB84" s="8"/>
      <c r="BC84" s="8"/>
      <c r="BD84" s="8"/>
      <c r="BE84" s="8"/>
      <c r="BF84" s="8"/>
      <c r="BG84" s="8"/>
      <c r="BH84" s="8"/>
      <c r="BI84" s="8"/>
      <c r="BJ84" s="8"/>
      <c r="BK84" s="8"/>
      <c r="BL84" s="8"/>
      <c r="BM84" s="8"/>
      <c r="BN84" s="8"/>
      <c r="BO84" s="8"/>
      <c r="BP84" s="8"/>
      <c r="BQ84" s="8"/>
      <c r="BR84" s="8"/>
      <c r="BS84" s="8"/>
      <c r="BT84" s="8"/>
      <c r="BU84" s="8"/>
      <c r="BV84" s="8"/>
      <c r="BW84" s="8"/>
      <c r="BX84" s="7"/>
      <c r="BY84" s="7"/>
    </row>
    <row r="85" spans="3:77" ht="67.5" customHeight="1" x14ac:dyDescent="0.2">
      <c r="C85" s="134" t="s">
        <v>146</v>
      </c>
      <c r="D85" s="134"/>
      <c r="E85" s="134"/>
      <c r="F85" s="134"/>
      <c r="G85" s="134"/>
      <c r="H85" s="134"/>
      <c r="I85" s="134"/>
      <c r="J85" s="134"/>
      <c r="K85" s="134"/>
      <c r="L85" s="134"/>
      <c r="M85" s="134"/>
      <c r="N85" s="134"/>
      <c r="O85" s="134"/>
      <c r="P85" s="134"/>
      <c r="Q85" s="134"/>
      <c r="R85" s="134"/>
      <c r="S85" s="134"/>
      <c r="T85" s="134"/>
      <c r="U85" s="134"/>
      <c r="V85" s="134"/>
      <c r="W85" s="134"/>
      <c r="X85" s="134"/>
      <c r="Y85" s="134"/>
      <c r="Z85" s="134"/>
      <c r="AA85" s="134"/>
      <c r="AB85" s="134"/>
      <c r="AC85" s="134"/>
      <c r="AD85" s="134"/>
      <c r="AE85" s="134"/>
      <c r="AF85" s="134"/>
      <c r="AG85" s="134"/>
      <c r="AH85" s="134"/>
      <c r="AI85" s="134"/>
      <c r="AJ85" s="134"/>
      <c r="AK85" s="134"/>
      <c r="AL85" s="134"/>
      <c r="AM85" s="134"/>
      <c r="AN85" s="134"/>
      <c r="AO85" s="134"/>
      <c r="AP85" s="134"/>
      <c r="AQ85" s="134"/>
      <c r="AR85" s="134"/>
      <c r="AS85" s="134"/>
      <c r="AT85" s="134"/>
      <c r="AU85" s="134"/>
      <c r="AV85" s="134"/>
      <c r="AW85" s="134"/>
      <c r="AX85" s="134"/>
      <c r="AY85" s="134"/>
      <c r="AZ85" s="134"/>
      <c r="BA85" s="134"/>
      <c r="BB85" s="134"/>
      <c r="BC85" s="134"/>
      <c r="BD85" s="134"/>
      <c r="BE85" s="134"/>
      <c r="BF85" s="134"/>
      <c r="BG85" s="134"/>
      <c r="BH85" s="134"/>
      <c r="BI85" s="134"/>
      <c r="BJ85" s="134"/>
      <c r="BK85" s="134"/>
      <c r="BL85" s="134"/>
      <c r="BM85" s="134"/>
      <c r="BN85" s="134"/>
      <c r="BO85" s="134"/>
      <c r="BP85" s="134"/>
      <c r="BQ85" s="134"/>
      <c r="BR85" s="134"/>
      <c r="BS85" s="134"/>
      <c r="BT85" s="134"/>
      <c r="BU85" s="134"/>
      <c r="BV85" s="134"/>
      <c r="BW85" s="134"/>
      <c r="BX85" s="114"/>
      <c r="BY85" s="114"/>
    </row>
    <row r="86" spans="3:77" ht="20.25" customHeight="1" x14ac:dyDescent="0.2">
      <c r="C86" s="134" t="s">
        <v>147</v>
      </c>
      <c r="D86" s="134"/>
      <c r="E86" s="134"/>
      <c r="F86" s="134"/>
      <c r="G86" s="134"/>
      <c r="H86" s="134"/>
      <c r="I86" s="134"/>
      <c r="J86" s="134"/>
      <c r="K86" s="134"/>
      <c r="L86" s="134"/>
      <c r="M86" s="134"/>
      <c r="N86" s="134"/>
      <c r="O86" s="134"/>
      <c r="P86" s="134"/>
      <c r="Q86" s="134"/>
      <c r="R86" s="134"/>
      <c r="S86" s="134"/>
      <c r="T86" s="134"/>
      <c r="U86" s="134"/>
      <c r="V86" s="134"/>
      <c r="W86" s="134"/>
      <c r="X86" s="134"/>
      <c r="Y86" s="134"/>
      <c r="Z86" s="134"/>
      <c r="AA86" s="134"/>
      <c r="AB86" s="134"/>
      <c r="AC86" s="134"/>
      <c r="AD86" s="134"/>
      <c r="AE86" s="134"/>
      <c r="AF86" s="134"/>
      <c r="AG86" s="134"/>
      <c r="AH86" s="134"/>
      <c r="AI86" s="134"/>
      <c r="AJ86" s="134"/>
      <c r="AK86" s="134"/>
      <c r="AL86" s="134"/>
      <c r="AM86" s="134"/>
      <c r="AN86" s="134"/>
      <c r="AO86" s="134"/>
      <c r="AP86" s="134"/>
      <c r="AQ86" s="134"/>
      <c r="AR86" s="134"/>
      <c r="AS86" s="134"/>
      <c r="AT86" s="134"/>
      <c r="AU86" s="134"/>
      <c r="AV86" s="134"/>
      <c r="AW86" s="134"/>
      <c r="AX86" s="134"/>
      <c r="AY86" s="134"/>
      <c r="AZ86" s="134"/>
      <c r="BA86" s="134"/>
      <c r="BB86" s="134"/>
      <c r="BC86" s="134"/>
      <c r="BD86" s="134"/>
      <c r="BE86" s="134"/>
      <c r="BF86" s="134"/>
      <c r="BG86" s="134"/>
      <c r="BH86" s="134"/>
      <c r="BI86" s="134"/>
      <c r="BJ86" s="134"/>
      <c r="BK86" s="134"/>
      <c r="BL86" s="134"/>
      <c r="BM86" s="134"/>
      <c r="BN86" s="134"/>
      <c r="BO86" s="134"/>
      <c r="BP86" s="134"/>
      <c r="BQ86" s="134"/>
      <c r="BR86" s="134"/>
      <c r="BS86" s="134"/>
      <c r="BT86" s="134"/>
      <c r="BU86" s="134"/>
      <c r="BV86" s="134"/>
      <c r="BW86" s="134"/>
      <c r="BX86" s="7"/>
      <c r="BY86" s="7"/>
    </row>
    <row r="87" spans="3:77" ht="36.75" customHeight="1" x14ac:dyDescent="0.2">
      <c r="C87" s="134" t="s">
        <v>148</v>
      </c>
      <c r="D87" s="134"/>
      <c r="E87" s="134"/>
      <c r="F87" s="134"/>
      <c r="G87" s="134"/>
      <c r="H87" s="134"/>
      <c r="I87" s="134"/>
      <c r="J87" s="134"/>
      <c r="K87" s="134"/>
      <c r="L87" s="134"/>
      <c r="M87" s="134"/>
      <c r="N87" s="134"/>
      <c r="O87" s="134"/>
      <c r="P87" s="134"/>
      <c r="Q87" s="134"/>
      <c r="R87" s="134"/>
      <c r="S87" s="134"/>
      <c r="T87" s="134"/>
      <c r="U87" s="134"/>
      <c r="V87" s="134"/>
      <c r="W87" s="134"/>
      <c r="X87" s="134"/>
      <c r="Y87" s="134"/>
      <c r="Z87" s="134"/>
      <c r="AA87" s="134"/>
      <c r="AB87" s="134"/>
      <c r="AC87" s="134"/>
      <c r="AD87" s="134"/>
      <c r="AE87" s="134"/>
      <c r="AF87" s="134"/>
      <c r="AG87" s="134"/>
      <c r="AH87" s="134"/>
      <c r="AI87" s="134"/>
      <c r="AJ87" s="134"/>
      <c r="AK87" s="134"/>
      <c r="AL87" s="134"/>
      <c r="AM87" s="134"/>
      <c r="AN87" s="134"/>
      <c r="AO87" s="134"/>
      <c r="AP87" s="134"/>
      <c r="AQ87" s="134"/>
      <c r="AR87" s="134"/>
      <c r="AS87" s="134"/>
      <c r="AT87" s="134"/>
      <c r="AU87" s="134"/>
      <c r="AV87" s="134"/>
      <c r="AW87" s="134"/>
      <c r="AX87" s="134"/>
      <c r="AY87" s="134"/>
      <c r="AZ87" s="134"/>
      <c r="BA87" s="134"/>
      <c r="BB87" s="134"/>
      <c r="BC87" s="134"/>
      <c r="BD87" s="134"/>
      <c r="BE87" s="134"/>
      <c r="BF87" s="134"/>
      <c r="BG87" s="134"/>
      <c r="BH87" s="134"/>
      <c r="BI87" s="134"/>
      <c r="BJ87" s="134"/>
      <c r="BK87" s="134"/>
      <c r="BL87" s="134"/>
      <c r="BM87" s="134"/>
      <c r="BN87" s="134"/>
      <c r="BO87" s="134"/>
      <c r="BP87" s="134"/>
      <c r="BQ87" s="134"/>
      <c r="BR87" s="134"/>
      <c r="BS87" s="134"/>
      <c r="BT87" s="134"/>
      <c r="BU87" s="134"/>
      <c r="BV87" s="134"/>
      <c r="BW87" s="134"/>
      <c r="BX87" s="7"/>
      <c r="BY87" s="7"/>
    </row>
    <row r="88" spans="3:77" ht="38.25" customHeight="1" x14ac:dyDescent="0.2">
      <c r="C88" s="134" t="s">
        <v>149</v>
      </c>
      <c r="D88" s="134"/>
      <c r="E88" s="134"/>
      <c r="F88" s="134"/>
      <c r="G88" s="134"/>
      <c r="H88" s="134"/>
      <c r="I88" s="134"/>
      <c r="J88" s="134"/>
      <c r="K88" s="134"/>
      <c r="L88" s="134"/>
      <c r="M88" s="134"/>
      <c r="N88" s="134"/>
      <c r="O88" s="134"/>
      <c r="P88" s="134"/>
      <c r="Q88" s="134"/>
      <c r="R88" s="134"/>
      <c r="S88" s="134"/>
      <c r="T88" s="134"/>
      <c r="U88" s="134"/>
      <c r="V88" s="134"/>
      <c r="W88" s="134"/>
      <c r="X88" s="134"/>
      <c r="Y88" s="134"/>
      <c r="Z88" s="134"/>
      <c r="AA88" s="134"/>
      <c r="AB88" s="134"/>
      <c r="AC88" s="134"/>
      <c r="AD88" s="134"/>
      <c r="AE88" s="134"/>
      <c r="AF88" s="134"/>
      <c r="AG88" s="134"/>
      <c r="AH88" s="134"/>
      <c r="AI88" s="134"/>
      <c r="AJ88" s="134"/>
      <c r="AK88" s="134"/>
      <c r="AL88" s="134"/>
      <c r="AM88" s="134"/>
      <c r="AN88" s="134"/>
      <c r="AO88" s="134"/>
      <c r="AP88" s="134"/>
      <c r="AQ88" s="134"/>
      <c r="AR88" s="134"/>
      <c r="AS88" s="134"/>
      <c r="AT88" s="134"/>
      <c r="AU88" s="134"/>
      <c r="AV88" s="134"/>
      <c r="AW88" s="134"/>
      <c r="AX88" s="134"/>
      <c r="AY88" s="134"/>
      <c r="AZ88" s="134"/>
      <c r="BA88" s="134"/>
      <c r="BB88" s="134"/>
      <c r="BC88" s="134"/>
      <c r="BD88" s="134"/>
      <c r="BE88" s="134"/>
      <c r="BF88" s="134"/>
      <c r="BG88" s="134"/>
      <c r="BH88" s="134"/>
      <c r="BI88" s="134"/>
      <c r="BJ88" s="134"/>
      <c r="BK88" s="134"/>
      <c r="BL88" s="134"/>
      <c r="BM88" s="134"/>
      <c r="BN88" s="134"/>
      <c r="BO88" s="134"/>
      <c r="BP88" s="134"/>
      <c r="BQ88" s="134"/>
      <c r="BR88" s="134"/>
      <c r="BS88" s="134"/>
      <c r="BT88" s="134"/>
      <c r="BU88" s="134"/>
      <c r="BV88" s="134"/>
      <c r="BW88" s="134"/>
      <c r="BX88" s="7"/>
      <c r="BY88" s="7"/>
    </row>
    <row r="89" spans="3:77" ht="45" customHeight="1" x14ac:dyDescent="0.2">
      <c r="C89" s="134" t="s">
        <v>155</v>
      </c>
      <c r="D89" s="134"/>
      <c r="E89" s="134"/>
      <c r="F89" s="134"/>
      <c r="G89" s="134"/>
      <c r="H89" s="134"/>
      <c r="I89" s="134"/>
      <c r="J89" s="134"/>
      <c r="K89" s="134"/>
      <c r="L89" s="134"/>
      <c r="M89" s="134"/>
      <c r="N89" s="134"/>
      <c r="O89" s="134"/>
      <c r="P89" s="134"/>
      <c r="Q89" s="134"/>
      <c r="R89" s="134"/>
      <c r="S89" s="134"/>
      <c r="T89" s="134"/>
      <c r="U89" s="134"/>
      <c r="V89" s="134"/>
      <c r="W89" s="134"/>
      <c r="X89" s="134"/>
      <c r="Y89" s="134"/>
      <c r="Z89" s="134"/>
      <c r="AA89" s="134"/>
      <c r="AB89" s="134"/>
      <c r="AC89" s="134"/>
      <c r="AD89" s="134"/>
      <c r="AE89" s="134"/>
      <c r="AF89" s="134"/>
      <c r="AG89" s="134"/>
      <c r="AH89" s="134"/>
      <c r="AI89" s="134"/>
      <c r="AJ89" s="134"/>
      <c r="AK89" s="134"/>
      <c r="AL89" s="134"/>
      <c r="AM89" s="134"/>
      <c r="AN89" s="134"/>
      <c r="AO89" s="134"/>
      <c r="AP89" s="134"/>
      <c r="AQ89" s="134"/>
      <c r="AR89" s="134"/>
      <c r="AS89" s="134"/>
      <c r="AT89" s="134"/>
      <c r="AU89" s="134"/>
      <c r="AV89" s="134"/>
      <c r="AW89" s="134"/>
      <c r="AX89" s="134"/>
      <c r="AY89" s="134"/>
      <c r="AZ89" s="134"/>
      <c r="BA89" s="134"/>
      <c r="BB89" s="134"/>
      <c r="BC89" s="134"/>
      <c r="BD89" s="134"/>
      <c r="BE89" s="134"/>
      <c r="BF89" s="134"/>
      <c r="BG89" s="134"/>
      <c r="BH89" s="134"/>
      <c r="BI89" s="134"/>
      <c r="BJ89" s="134"/>
      <c r="BK89" s="134"/>
      <c r="BL89" s="134"/>
      <c r="BM89" s="134"/>
      <c r="BN89" s="134"/>
      <c r="BO89" s="134"/>
      <c r="BP89" s="134"/>
      <c r="BQ89" s="134"/>
      <c r="BR89" s="134"/>
      <c r="BS89" s="134"/>
      <c r="BT89" s="134"/>
      <c r="BU89" s="134"/>
      <c r="BV89" s="134"/>
      <c r="BW89" s="134"/>
      <c r="BX89" s="7"/>
      <c r="BY89" s="7"/>
    </row>
    <row r="90" spans="3:77" ht="60.75" customHeight="1" x14ac:dyDescent="0.2">
      <c r="C90" s="134" t="s">
        <v>150</v>
      </c>
      <c r="D90" s="134"/>
      <c r="E90" s="134"/>
      <c r="F90" s="134"/>
      <c r="G90" s="134"/>
      <c r="H90" s="134"/>
      <c r="I90" s="134"/>
      <c r="J90" s="134"/>
      <c r="K90" s="134"/>
      <c r="L90" s="134"/>
      <c r="M90" s="134"/>
      <c r="N90" s="134"/>
      <c r="O90" s="134"/>
      <c r="P90" s="134"/>
      <c r="Q90" s="134"/>
      <c r="R90" s="134"/>
      <c r="S90" s="134"/>
      <c r="T90" s="134"/>
      <c r="U90" s="134"/>
      <c r="V90" s="134"/>
      <c r="W90" s="134"/>
      <c r="X90" s="134"/>
      <c r="Y90" s="134"/>
      <c r="Z90" s="134"/>
      <c r="AA90" s="134"/>
      <c r="AB90" s="134"/>
      <c r="AC90" s="134"/>
      <c r="AD90" s="134"/>
      <c r="AE90" s="134"/>
      <c r="AF90" s="134"/>
      <c r="AG90" s="134"/>
      <c r="AH90" s="134"/>
      <c r="AI90" s="134"/>
      <c r="AJ90" s="134"/>
      <c r="AK90" s="134"/>
      <c r="AL90" s="134"/>
      <c r="AM90" s="134"/>
      <c r="AN90" s="134"/>
      <c r="AO90" s="134"/>
      <c r="AP90" s="134"/>
      <c r="AQ90" s="134"/>
      <c r="AR90" s="134"/>
      <c r="AS90" s="134"/>
      <c r="AT90" s="134"/>
      <c r="AU90" s="134"/>
      <c r="AV90" s="134"/>
      <c r="AW90" s="134"/>
      <c r="AX90" s="134"/>
      <c r="AY90" s="134"/>
      <c r="AZ90" s="134"/>
      <c r="BA90" s="134"/>
      <c r="BB90" s="134"/>
      <c r="BC90" s="134"/>
      <c r="BD90" s="134"/>
      <c r="BE90" s="134"/>
      <c r="BF90" s="134"/>
      <c r="BG90" s="134"/>
      <c r="BH90" s="134"/>
      <c r="BI90" s="134"/>
      <c r="BJ90" s="134"/>
      <c r="BK90" s="134"/>
      <c r="BL90" s="134"/>
      <c r="BM90" s="134"/>
      <c r="BN90" s="134"/>
      <c r="BO90" s="134"/>
      <c r="BP90" s="134"/>
      <c r="BQ90" s="134"/>
      <c r="BR90" s="134"/>
      <c r="BS90" s="134"/>
      <c r="BT90" s="134"/>
      <c r="BU90" s="134"/>
      <c r="BV90" s="134"/>
      <c r="BW90" s="134"/>
      <c r="BX90" s="7"/>
      <c r="BY90" s="7"/>
    </row>
    <row r="91" spans="3:77" ht="39.75" customHeight="1" x14ac:dyDescent="0.2">
      <c r="C91" s="134" t="s">
        <v>151</v>
      </c>
      <c r="D91" s="134"/>
      <c r="E91" s="134"/>
      <c r="F91" s="134"/>
      <c r="G91" s="134"/>
      <c r="H91" s="134"/>
      <c r="I91" s="134"/>
      <c r="J91" s="134"/>
      <c r="K91" s="134"/>
      <c r="L91" s="134"/>
      <c r="M91" s="134"/>
      <c r="N91" s="134"/>
      <c r="O91" s="134"/>
      <c r="P91" s="134"/>
      <c r="Q91" s="134"/>
      <c r="R91" s="134"/>
      <c r="S91" s="134"/>
      <c r="T91" s="134"/>
      <c r="U91" s="134"/>
      <c r="V91" s="134"/>
      <c r="W91" s="134"/>
      <c r="X91" s="134"/>
      <c r="Y91" s="134"/>
      <c r="Z91" s="134"/>
      <c r="AA91" s="134"/>
      <c r="AB91" s="134"/>
      <c r="AC91" s="134"/>
      <c r="AD91" s="134"/>
      <c r="AE91" s="134"/>
      <c r="AF91" s="134"/>
      <c r="AG91" s="134"/>
      <c r="AH91" s="134"/>
      <c r="AI91" s="134"/>
      <c r="AJ91" s="134"/>
      <c r="AK91" s="134"/>
      <c r="AL91" s="134"/>
      <c r="AM91" s="134"/>
      <c r="AN91" s="134"/>
      <c r="AO91" s="134"/>
      <c r="AP91" s="134"/>
      <c r="AQ91" s="134"/>
      <c r="AR91" s="134"/>
      <c r="AS91" s="134"/>
      <c r="AT91" s="134"/>
      <c r="AU91" s="134"/>
      <c r="AV91" s="134"/>
      <c r="AW91" s="134"/>
      <c r="AX91" s="134"/>
      <c r="AY91" s="134"/>
      <c r="AZ91" s="134"/>
      <c r="BA91" s="134"/>
      <c r="BB91" s="134"/>
      <c r="BC91" s="134"/>
      <c r="BD91" s="134"/>
      <c r="BE91" s="134"/>
      <c r="BF91" s="134"/>
      <c r="BG91" s="134"/>
      <c r="BH91" s="134"/>
      <c r="BI91" s="134"/>
      <c r="BJ91" s="134"/>
      <c r="BK91" s="134"/>
      <c r="BL91" s="134"/>
      <c r="BM91" s="134"/>
      <c r="BN91" s="134"/>
      <c r="BO91" s="134"/>
      <c r="BP91" s="134"/>
      <c r="BQ91" s="134"/>
      <c r="BR91" s="134"/>
      <c r="BS91" s="134"/>
      <c r="BT91" s="134"/>
      <c r="BU91" s="134"/>
      <c r="BV91" s="134"/>
      <c r="BW91" s="134"/>
      <c r="BX91" s="7"/>
      <c r="BY91" s="7"/>
    </row>
    <row r="92" spans="3:77" ht="28.5" customHeight="1" x14ac:dyDescent="0.2">
      <c r="C92" s="8" t="s">
        <v>152</v>
      </c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10"/>
      <c r="AS92" s="10"/>
      <c r="AT92" s="10"/>
      <c r="AU92" s="10"/>
      <c r="AV92" s="10"/>
      <c r="AW92" s="10"/>
      <c r="AX92" s="10"/>
      <c r="AY92" s="10"/>
      <c r="AZ92" s="10"/>
      <c r="BA92" s="10"/>
      <c r="BB92" s="10"/>
      <c r="BC92" s="10"/>
      <c r="BD92" s="10"/>
      <c r="BE92" s="10"/>
      <c r="BF92" s="10"/>
      <c r="BG92" s="10"/>
      <c r="BH92" s="10"/>
      <c r="BI92" s="10"/>
      <c r="BJ92" s="10"/>
      <c r="BK92" s="10"/>
      <c r="BL92" s="10"/>
      <c r="BM92" s="10"/>
      <c r="BN92" s="10"/>
      <c r="BO92" s="10"/>
      <c r="BP92" s="10"/>
      <c r="BQ92" s="10"/>
      <c r="BR92" s="10"/>
      <c r="BS92" s="10"/>
      <c r="BT92" s="10"/>
      <c r="BU92" s="10"/>
      <c r="BV92" s="10"/>
      <c r="BW92" s="10"/>
      <c r="BX92" s="7"/>
      <c r="BY92" s="7"/>
    </row>
    <row r="93" spans="3:77" ht="50.25" customHeight="1" x14ac:dyDescent="0.2">
      <c r="C93" s="134" t="s">
        <v>153</v>
      </c>
      <c r="D93" s="134"/>
      <c r="E93" s="134"/>
      <c r="F93" s="134"/>
      <c r="G93" s="134"/>
      <c r="H93" s="134"/>
      <c r="I93" s="134"/>
      <c r="J93" s="134"/>
      <c r="K93" s="134"/>
      <c r="L93" s="134"/>
      <c r="M93" s="134"/>
      <c r="N93" s="134"/>
      <c r="O93" s="134"/>
      <c r="P93" s="134"/>
      <c r="Q93" s="134"/>
      <c r="R93" s="134"/>
      <c r="S93" s="134"/>
      <c r="T93" s="134"/>
      <c r="U93" s="134"/>
      <c r="V93" s="134"/>
      <c r="W93" s="134"/>
      <c r="X93" s="134"/>
      <c r="Y93" s="134"/>
      <c r="Z93" s="134"/>
      <c r="AA93" s="134"/>
      <c r="AB93" s="134"/>
      <c r="AC93" s="134"/>
      <c r="AD93" s="134"/>
      <c r="AE93" s="134"/>
      <c r="AF93" s="134"/>
      <c r="AG93" s="134"/>
      <c r="AH93" s="134"/>
      <c r="AI93" s="134"/>
      <c r="AJ93" s="134"/>
      <c r="AK93" s="134"/>
      <c r="AL93" s="134"/>
      <c r="AM93" s="134"/>
      <c r="AN93" s="134"/>
      <c r="AO93" s="134"/>
      <c r="AP93" s="134"/>
      <c r="AQ93" s="134"/>
      <c r="AR93" s="134"/>
      <c r="AS93" s="134"/>
      <c r="AT93" s="134"/>
      <c r="AU93" s="134"/>
      <c r="AV93" s="134"/>
      <c r="AW93" s="134"/>
      <c r="AX93" s="134"/>
      <c r="AY93" s="134"/>
      <c r="AZ93" s="134"/>
      <c r="BA93" s="134"/>
      <c r="BB93" s="134"/>
      <c r="BC93" s="134"/>
      <c r="BD93" s="134"/>
      <c r="BE93" s="134"/>
      <c r="BF93" s="134"/>
      <c r="BG93" s="134"/>
      <c r="BH93" s="134"/>
      <c r="BI93" s="134"/>
      <c r="BJ93" s="134"/>
      <c r="BK93" s="134"/>
      <c r="BL93" s="134"/>
      <c r="BM93" s="134"/>
      <c r="BN93" s="134"/>
      <c r="BO93" s="134"/>
      <c r="BP93" s="134"/>
      <c r="BQ93" s="134"/>
      <c r="BR93" s="134"/>
      <c r="BS93" s="134"/>
      <c r="BT93" s="134"/>
      <c r="BU93" s="134"/>
      <c r="BV93" s="134"/>
      <c r="BW93" s="134"/>
      <c r="BX93" s="7"/>
      <c r="BY93" s="7"/>
    </row>
    <row r="94" spans="3:77" ht="22.5" customHeight="1" x14ac:dyDescent="0.2">
      <c r="C94" s="8" t="s">
        <v>154</v>
      </c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  <c r="AL94" s="8"/>
      <c r="AM94" s="8"/>
      <c r="AN94" s="8"/>
      <c r="AO94" s="8"/>
      <c r="AP94" s="8"/>
      <c r="AQ94" s="8"/>
      <c r="AR94" s="8"/>
      <c r="AS94" s="8"/>
      <c r="AT94" s="8"/>
      <c r="AU94" s="8"/>
      <c r="AV94" s="8"/>
      <c r="AW94" s="8"/>
      <c r="AX94" s="8"/>
      <c r="AY94" s="8"/>
      <c r="AZ94" s="8"/>
      <c r="BA94" s="8"/>
      <c r="BB94" s="8"/>
      <c r="BC94" s="8"/>
      <c r="BD94" s="8"/>
      <c r="BE94" s="8"/>
      <c r="BF94" s="8"/>
      <c r="BG94" s="8"/>
      <c r="BH94" s="8"/>
      <c r="BI94" s="8"/>
      <c r="BJ94" s="8"/>
      <c r="BK94" s="8"/>
      <c r="BL94" s="8"/>
      <c r="BM94" s="8"/>
      <c r="BN94" s="8"/>
      <c r="BO94" s="8"/>
      <c r="BP94" s="8"/>
      <c r="BQ94" s="8"/>
      <c r="BR94" s="8"/>
      <c r="BS94" s="8"/>
      <c r="BT94" s="8"/>
      <c r="BU94" s="8"/>
      <c r="BV94" s="10"/>
      <c r="BW94" s="10"/>
      <c r="BX94" s="7"/>
      <c r="BY94" s="7"/>
    </row>
    <row r="95" spans="3:77" ht="12" customHeight="1" x14ac:dyDescent="0.2">
      <c r="C95" s="114"/>
      <c r="D95" s="114"/>
      <c r="E95" s="114"/>
      <c r="F95" s="114"/>
      <c r="G95" s="114"/>
      <c r="H95" s="114"/>
      <c r="I95" s="114"/>
      <c r="J95" s="114"/>
      <c r="K95" s="114"/>
      <c r="L95" s="114"/>
      <c r="M95" s="114"/>
      <c r="N95" s="114"/>
      <c r="O95" s="114"/>
      <c r="P95" s="114"/>
      <c r="Q95" s="114"/>
      <c r="R95" s="114"/>
      <c r="S95" s="114"/>
      <c r="T95" s="114"/>
      <c r="U95" s="114"/>
      <c r="V95" s="114"/>
      <c r="W95" s="114"/>
      <c r="X95" s="114"/>
      <c r="Y95" s="114"/>
      <c r="Z95" s="114"/>
      <c r="AA95" s="114"/>
      <c r="AB95" s="114"/>
      <c r="AC95" s="114"/>
      <c r="AD95" s="114"/>
      <c r="AE95" s="114"/>
      <c r="AF95" s="114"/>
      <c r="AG95" s="114"/>
      <c r="AH95" s="114"/>
      <c r="AI95" s="114"/>
      <c r="AJ95" s="114"/>
      <c r="AK95" s="114"/>
      <c r="AL95" s="114"/>
      <c r="AM95" s="114"/>
      <c r="AN95" s="114"/>
      <c r="AO95" s="114"/>
      <c r="AP95" s="114"/>
      <c r="AQ95" s="114"/>
      <c r="AR95" s="114"/>
      <c r="AS95" s="114"/>
      <c r="AT95" s="114"/>
      <c r="AU95" s="114"/>
      <c r="AV95" s="114"/>
      <c r="AW95" s="114"/>
      <c r="AX95" s="114"/>
      <c r="AY95" s="114"/>
      <c r="AZ95" s="114"/>
      <c r="BA95" s="114"/>
      <c r="BB95" s="114"/>
      <c r="BC95" s="114"/>
      <c r="BD95" s="114"/>
      <c r="BE95" s="114"/>
      <c r="BF95" s="114"/>
      <c r="BG95" s="114"/>
      <c r="BH95" s="114"/>
      <c r="BI95" s="114"/>
      <c r="BJ95" s="114"/>
      <c r="BK95" s="114"/>
      <c r="BL95" s="114"/>
      <c r="BM95" s="114"/>
      <c r="BN95" s="114"/>
      <c r="BO95" s="114"/>
      <c r="BP95" s="114"/>
      <c r="BQ95" s="114"/>
      <c r="BR95" s="114"/>
      <c r="BS95" s="114"/>
      <c r="BT95" s="114"/>
      <c r="BU95" s="114"/>
      <c r="BV95" s="10"/>
      <c r="BW95" s="10"/>
      <c r="BX95" s="7"/>
      <c r="BY95" s="7"/>
    </row>
    <row r="96" spans="3:77" ht="40.5" customHeight="1" x14ac:dyDescent="0.2">
      <c r="C96" s="135" t="s">
        <v>0</v>
      </c>
      <c r="D96" s="135"/>
      <c r="E96" s="135"/>
      <c r="F96" s="135"/>
      <c r="G96" s="135"/>
      <c r="H96" s="135"/>
      <c r="I96" s="135"/>
      <c r="J96" s="135"/>
      <c r="K96" s="135"/>
      <c r="L96" s="135"/>
      <c r="M96" s="135"/>
      <c r="N96" s="135"/>
      <c r="O96" s="135"/>
      <c r="P96" s="135"/>
      <c r="Q96" s="135"/>
      <c r="R96" s="135"/>
      <c r="S96" s="135"/>
      <c r="T96" s="135"/>
      <c r="U96" s="135"/>
      <c r="V96" s="135"/>
      <c r="W96" s="135"/>
      <c r="X96" s="135"/>
      <c r="Y96" s="135"/>
      <c r="Z96" s="135"/>
      <c r="AA96" s="135"/>
      <c r="AB96" s="135"/>
      <c r="AC96" s="135"/>
      <c r="AD96" s="135"/>
      <c r="AE96" s="135"/>
      <c r="AF96" s="135"/>
      <c r="AG96" s="135"/>
      <c r="AH96" s="135"/>
      <c r="AI96" s="135"/>
      <c r="AJ96" s="135"/>
      <c r="AK96" s="135"/>
      <c r="AL96" s="135"/>
      <c r="AM96" s="135"/>
      <c r="AN96" s="135"/>
      <c r="AO96" s="135"/>
      <c r="AP96" s="135"/>
      <c r="AQ96" s="135"/>
      <c r="AR96" s="135"/>
      <c r="AS96" s="135"/>
      <c r="AT96" s="135"/>
      <c r="AU96" s="135"/>
      <c r="AV96" s="135"/>
      <c r="AW96" s="135"/>
      <c r="AX96" s="135"/>
      <c r="AY96" s="135"/>
      <c r="AZ96" s="135"/>
      <c r="BA96" s="135"/>
      <c r="BB96" s="135"/>
      <c r="BC96" s="135"/>
      <c r="BD96" s="135"/>
      <c r="BE96" s="135"/>
      <c r="BF96" s="135"/>
      <c r="BG96" s="135"/>
      <c r="BH96" s="135"/>
      <c r="BI96" s="135"/>
      <c r="BJ96" s="135"/>
      <c r="BK96" s="135"/>
      <c r="BL96" s="135"/>
      <c r="BM96" s="135"/>
      <c r="BN96" s="135"/>
      <c r="BO96" s="135"/>
      <c r="BP96" s="135"/>
      <c r="BQ96" s="135"/>
      <c r="BR96" s="135"/>
      <c r="BS96" s="135"/>
      <c r="BT96" s="135"/>
      <c r="BU96" s="135"/>
      <c r="BV96" s="135"/>
      <c r="BW96" s="135"/>
      <c r="BX96" s="7"/>
      <c r="BY96" s="7"/>
    </row>
    <row r="97" spans="1:73" ht="10.15" customHeight="1" x14ac:dyDescent="0.2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BT97" s="6"/>
      <c r="BU97" s="5"/>
    </row>
    <row r="98" spans="1:73" ht="10.15" customHeight="1" x14ac:dyDescent="0.2">
      <c r="BT98" s="6"/>
      <c r="BU98" s="5"/>
    </row>
    <row r="99" spans="1:73" ht="10.15" customHeight="1" x14ac:dyDescent="0.2">
      <c r="BT99" s="4"/>
      <c r="BU99" s="4"/>
    </row>
    <row r="100" spans="1:73" ht="10.15" customHeight="1" x14ac:dyDescent="0.2">
      <c r="BT100" s="4"/>
      <c r="BU100" s="4"/>
    </row>
  </sheetData>
  <mergeCells count="34">
    <mergeCell ref="Q53:U53"/>
    <mergeCell ref="C69:BV69"/>
    <mergeCell ref="C72:BT72"/>
    <mergeCell ref="C76:BU76"/>
    <mergeCell ref="C78:BW78"/>
    <mergeCell ref="BN65:BQ65"/>
    <mergeCell ref="C74:BW74"/>
    <mergeCell ref="BN67:BQ67"/>
    <mergeCell ref="C93:BW93"/>
    <mergeCell ref="C96:BW96"/>
    <mergeCell ref="C79:BW79"/>
    <mergeCell ref="C82:BW82"/>
    <mergeCell ref="C85:BW85"/>
    <mergeCell ref="C86:BW86"/>
    <mergeCell ref="C87:BW87"/>
    <mergeCell ref="C88:BW88"/>
    <mergeCell ref="C89:BW89"/>
    <mergeCell ref="C90:BW90"/>
    <mergeCell ref="C91:BW91"/>
    <mergeCell ref="AY1:BS2"/>
    <mergeCell ref="BR14:BX15"/>
    <mergeCell ref="A46:BY46"/>
    <mergeCell ref="C4:E4"/>
    <mergeCell ref="F4:H4"/>
    <mergeCell ref="I4:K4"/>
    <mergeCell ref="L4:N4"/>
    <mergeCell ref="C3:E3"/>
    <mergeCell ref="F3:H3"/>
    <mergeCell ref="I3:K3"/>
    <mergeCell ref="L3:N3"/>
    <mergeCell ref="BH14:BN15"/>
    <mergeCell ref="BE5:BL5"/>
    <mergeCell ref="BE7:BL7"/>
    <mergeCell ref="BQ20:BW20"/>
  </mergeCells>
  <conditionalFormatting sqref="BV21:BV31 BV34:BV41">
    <cfRule type="expression" dxfId="1" priority="2">
      <formula>$BL$24&lt;&gt;""</formula>
    </cfRule>
  </conditionalFormatting>
  <conditionalFormatting sqref="C69:BV69 C70:Y70 AA70:BV70">
    <cfRule type="cellIs" dxfId="0" priority="1" operator="equal">
      <formula>"Комментарии участника опроса"</formula>
    </cfRule>
  </conditionalFormatting>
  <dataValidations count="23">
    <dataValidation type="decimal" allowBlank="1" showInputMessage="1" showErrorMessage="1" sqref="BN67:BQ67 BN65:BQ65 Q53:U53">
      <formula1>1</formula1>
      <formula2>300</formula2>
    </dataValidation>
    <dataValidation type="list" allowBlank="1" showInputMessage="1" showErrorMessage="1" sqref="Q57 R58 S59 T60">
      <formula1>m2AnswCH</formula1>
    </dataValidation>
    <dataValidation type="list" allowBlank="1" showInputMessage="1" showErrorMessage="1" sqref="Q64 R65 S66">
      <formula1>m3AnswCH</formula1>
    </dataValidation>
    <dataValidation type="list" allowBlank="1" showInputMessage="1" showErrorMessage="1" sqref="AV53 AV55 AV57 AV59 AV61 AV63 AV65">
      <formula1>m4AnswCH</formula1>
    </dataValidation>
    <dataValidation type="list" allowBlank="1" showInputMessage="1" showErrorMessage="1" sqref="BS52 BT53 BU54 BV55">
      <formula1>m5AnswCH</formula1>
    </dataValidation>
    <dataValidation type="list" allowBlank="1" showInputMessage="1" showErrorMessage="1" sqref="BS59 BT60 BU61">
      <formula1>m6AnswCH</formula1>
    </dataValidation>
    <dataValidation type="list" showInputMessage="1" showErrorMessage="1" sqref="AN39 AO40 AP41">
      <formula1>q10AnswCH</formula1>
    </dataValidation>
    <dataValidation type="list" showInputMessage="1" showErrorMessage="1" sqref="BT16 BU17 BV18">
      <formula1>q11_1AnswCH</formula1>
    </dataValidation>
    <dataValidation type="list" showInputMessage="1" showErrorMessage="1" sqref="BK16 BL17 BM18">
      <formula1>q11AnswCH</formula1>
    </dataValidation>
    <dataValidation type="list" showInputMessage="1" showErrorMessage="1" sqref="BV21:BV31">
      <formula1>q12_1AnswCH</formula1>
    </dataValidation>
    <dataValidation type="list" showInputMessage="1" showErrorMessage="1" sqref="BK23 BL24 BM25">
      <formula1>q12AnswCH</formula1>
    </dataValidation>
    <dataValidation type="list" showInputMessage="1" showErrorMessage="1" sqref="BV34:BV41">
      <formula1>q13AnswCH</formula1>
    </dataValidation>
    <dataValidation type="list" showInputMessage="1" showErrorMessage="1" sqref="Q15 R16 S17 T18">
      <formula1>q1AnswCH</formula1>
    </dataValidation>
    <dataValidation type="list" showInputMessage="1" showErrorMessage="1" sqref="Q22 R23 S24">
      <formula1>q2AnswCH</formula1>
    </dataValidation>
    <dataValidation type="list" showInputMessage="1" showErrorMessage="1" sqref="Q27 R28 S29 T30">
      <formula1>q3AnswCH</formula1>
    </dataValidation>
    <dataValidation type="list" showInputMessage="1" showErrorMessage="1" sqref="Q33 R34 S35 T36">
      <formula1>q4AnswCH</formula1>
    </dataValidation>
    <dataValidation type="list" showInputMessage="1" showErrorMessage="1" sqref="Q39 R40 S41">
      <formula1>q5AnswCH</formula1>
    </dataValidation>
    <dataValidation type="list" showInputMessage="1" showErrorMessage="1" sqref="AN14 AO15 AP16">
      <formula1>q6AnswCH</formula1>
    </dataValidation>
    <dataValidation type="list" showInputMessage="1" showErrorMessage="1" sqref="AN20 AO21 AP22 AQ23">
      <formula1>q7AnswCH</formula1>
    </dataValidation>
    <dataValidation type="list" showInputMessage="1" showErrorMessage="1" sqref="AN27 AO28 AP29">
      <formula1>q8AnswCH</formula1>
    </dataValidation>
    <dataValidation type="list" showInputMessage="1" showErrorMessage="1" sqref="AO32 AP33 AQ34 AR35">
      <formula1>q9AnswCH</formula1>
    </dataValidation>
    <dataValidation type="list" showInputMessage="1" showErrorMessage="1" sqref="C4:N4">
      <formula1>qkAnswCH</formula1>
    </dataValidation>
    <dataValidation type="list" showInputMessage="1" showErrorMessage="1" sqref="BD45 BJ45 BP45 BV45">
      <formula1>q14AnswCH</formula1>
    </dataValidation>
  </dataValidations>
  <hyperlinks>
    <hyperlink ref="CL7" r:id="rId1" display="samohvalova@samaracable.ru"/>
    <hyperlink ref="CL8" r:id="rId2" display="zitfin@kzate.ru"/>
    <hyperlink ref="CL4" r:id="rId3" display="dmitrienkotn@spzgroup.ru "/>
    <hyperlink ref="CL3" r:id="rId4" display="m.smykova@vbm.ru"/>
    <hyperlink ref="CJ7" r:id="rId5" display="samohvalova@samaracable.ru"/>
    <hyperlink ref="CJ8" r:id="rId6" display="zitfin@kzate.ru"/>
    <hyperlink ref="CJ4" r:id="rId7" display="dmitrienkotn@spzgroup.ru "/>
    <hyperlink ref="CJ3" r:id="rId8" display="m.smykova@vbm.ru"/>
    <hyperlink ref="CM7" r:id="rId9" display="samohvalova@samaracable.ru"/>
    <hyperlink ref="CM8" r:id="rId10" display="zitfin@kzate.ru"/>
    <hyperlink ref="CM4" r:id="rId11" display="dmitrienkotn@spzgroup.ru "/>
    <hyperlink ref="CM3" r:id="rId12" display="e.kokuyskaya@vbm.ru"/>
    <hyperlink ref="CK7" r:id="rId13" display="samohvalova@samaracable.ru"/>
    <hyperlink ref="CK8" r:id="rId14" display="zitfin@kzate.ru"/>
    <hyperlink ref="CK4" r:id="rId15" display="dmitrienkotn@spzgroup.ru "/>
    <hyperlink ref="CK3" r:id="rId16" display="e.kokuyskaya@vbm.ru"/>
  </hyperlinks>
  <printOptions horizontalCentered="1" verticalCentered="1"/>
  <pageMargins left="0.19685039370078741" right="0.19685039370078741" top="7.874015748031496E-2" bottom="7.874015748031496E-2" header="0" footer="0"/>
  <pageSetup paperSize="9" scale="63" orientation="landscape" horizontalDpi="1200" verticalDpi="1200" r:id="rId17"/>
  <headerFooter alignWithMargins="0"/>
  <rowBreaks count="1" manualBreakCount="1">
    <brk id="70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a3be5519-78c5-46b9-83d3-815a461591d5">424JPRWHVU2S-1226946881-4516</_dlc_DocId>
    <_dlc_DocIdUrl xmlns="a3be5519-78c5-46b9-83d3-815a461591d5">
      <Url>https://simr.cbr.ru/sites/ddkp/analytics/regions/_layouts/15/DocIdRedir.aspx?ID=424JPRWHVU2S-1226946881-4516</Url>
      <Description>424JPRWHVU2S-1226946881-4516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1A3A61D82863D6409A6F514003F12278" ma:contentTypeVersion="2" ma:contentTypeDescription="Создание документа." ma:contentTypeScope="" ma:versionID="cfde633210fa948654789e6bdc5a9f9c">
  <xsd:schema xmlns:xsd="http://www.w3.org/2001/XMLSchema" xmlns:xs="http://www.w3.org/2001/XMLSchema" xmlns:p="http://schemas.microsoft.com/office/2006/metadata/properties" xmlns:ns2="a3be5519-78c5-46b9-83d3-815a461591d5" targetNamespace="http://schemas.microsoft.com/office/2006/metadata/properties" ma:root="true" ma:fieldsID="e7b3a2ecb060960461283170f7b1b80c" ns2:_="">
    <xsd:import namespace="a3be5519-78c5-46b9-83d3-815a461591d5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be5519-78c5-46b9-83d3-815a461591d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Значение идентификатора документа" ma:description="Значение идентификатора документа, присвоенного данному элементу." ma:internalName="_dlc_DocId" ma:readOnly="true">
      <xsd:simpleType>
        <xsd:restriction base="dms:Text"/>
      </xsd:simpleType>
    </xsd:element>
    <xsd:element name="_dlc_DocIdUrl" ma:index="9" nillable="true" ma:displayName="Идентификатор документа" ma:description="Постоянная ссылка на этот документ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E4672A9-E019-4CC3-89D6-AC018169FDC3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a3be5519-78c5-46b9-83d3-815a461591d5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B6C7946C-F977-4DE8-8FF8-BA2682F3327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04461DC-1889-415E-A576-1CF20B1A393E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338B5571-20ED-48A7-84A9-198D3A32440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3be5519-78c5-46b9-83d3-815a461591d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125</vt:i4>
      </vt:variant>
    </vt:vector>
  </HeadingPairs>
  <TitlesOfParts>
    <vt:vector size="126" baseType="lpstr">
      <vt:lpstr>Строительство</vt:lpstr>
      <vt:lpstr>Contacts</vt:lpstr>
      <vt:lpstr>m1_Digital</vt:lpstr>
      <vt:lpstr>m2Answ1</vt:lpstr>
      <vt:lpstr>m2Answ2</vt:lpstr>
      <vt:lpstr>m2Answ3</vt:lpstr>
      <vt:lpstr>m2Answ4</vt:lpstr>
      <vt:lpstr>m2AnswCH</vt:lpstr>
      <vt:lpstr>m3Answ1</vt:lpstr>
      <vt:lpstr>m3Answ2</vt:lpstr>
      <vt:lpstr>m3Answ3</vt:lpstr>
      <vt:lpstr>m3AnswCH</vt:lpstr>
      <vt:lpstr>m4_1Answ1</vt:lpstr>
      <vt:lpstr>m4_2Answ1</vt:lpstr>
      <vt:lpstr>m4_3Answ1</vt:lpstr>
      <vt:lpstr>m4_4Answ1</vt:lpstr>
      <vt:lpstr>m4_5Answ1</vt:lpstr>
      <vt:lpstr>m4_6Answ1</vt:lpstr>
      <vt:lpstr>m4_7Answ1</vt:lpstr>
      <vt:lpstr>m4AnswCH</vt:lpstr>
      <vt:lpstr>m5Answ1</vt:lpstr>
      <vt:lpstr>m5Answ2</vt:lpstr>
      <vt:lpstr>m5Answ3</vt:lpstr>
      <vt:lpstr>m5Answ4</vt:lpstr>
      <vt:lpstr>m5AnswCH</vt:lpstr>
      <vt:lpstr>m6Answ1</vt:lpstr>
      <vt:lpstr>m6Answ2</vt:lpstr>
      <vt:lpstr>m6Answ3</vt:lpstr>
      <vt:lpstr>m6AnswCH</vt:lpstr>
      <vt:lpstr>m7_Digital1</vt:lpstr>
      <vt:lpstr>m7_Digital2</vt:lpstr>
      <vt:lpstr>q10Answ1</vt:lpstr>
      <vt:lpstr>q10Answ2</vt:lpstr>
      <vt:lpstr>q10Answ3</vt:lpstr>
      <vt:lpstr>q10AnswCH</vt:lpstr>
      <vt:lpstr>q11_1Answ1</vt:lpstr>
      <vt:lpstr>q11_1Answ2</vt:lpstr>
      <vt:lpstr>q11_1Answ3</vt:lpstr>
      <vt:lpstr>q11_1AnswCH</vt:lpstr>
      <vt:lpstr>q11Answ1</vt:lpstr>
      <vt:lpstr>q11Answ2</vt:lpstr>
      <vt:lpstr>q11Answ3</vt:lpstr>
      <vt:lpstr>q11AnswCH</vt:lpstr>
      <vt:lpstr>q12_1Answ1</vt:lpstr>
      <vt:lpstr>q12_1Answ10</vt:lpstr>
      <vt:lpstr>q12_1Answ11</vt:lpstr>
      <vt:lpstr>q12_1Answ2</vt:lpstr>
      <vt:lpstr>q12_1Answ3</vt:lpstr>
      <vt:lpstr>q12_1Answ4</vt:lpstr>
      <vt:lpstr>q12_1Answ5</vt:lpstr>
      <vt:lpstr>q12_1Answ6</vt:lpstr>
      <vt:lpstr>q12_1Answ7</vt:lpstr>
      <vt:lpstr>q12_1Answ8</vt:lpstr>
      <vt:lpstr>q12_1Answ9</vt:lpstr>
      <vt:lpstr>q12_1AnswCH</vt:lpstr>
      <vt:lpstr>q12Answ1</vt:lpstr>
      <vt:lpstr>q12Answ2</vt:lpstr>
      <vt:lpstr>q12Answ3</vt:lpstr>
      <vt:lpstr>q12AnswCH</vt:lpstr>
      <vt:lpstr>q13_1Answ1</vt:lpstr>
      <vt:lpstr>q13_2Answ1</vt:lpstr>
      <vt:lpstr>q13_3Answ1</vt:lpstr>
      <vt:lpstr>q13_4Answ1</vt:lpstr>
      <vt:lpstr>q13_5Answ1</vt:lpstr>
      <vt:lpstr>q13_6Answ1</vt:lpstr>
      <vt:lpstr>q13_7Answ1</vt:lpstr>
      <vt:lpstr>q13_8Answ1</vt:lpstr>
      <vt:lpstr>q13AnswCH</vt:lpstr>
      <vt:lpstr>q14Answ1</vt:lpstr>
      <vt:lpstr>q14Answ2</vt:lpstr>
      <vt:lpstr>q14Answ3</vt:lpstr>
      <vt:lpstr>q14Answ4</vt:lpstr>
      <vt:lpstr>q14AnswCH</vt:lpstr>
      <vt:lpstr>q1Answ1</vt:lpstr>
      <vt:lpstr>q1Answ2</vt:lpstr>
      <vt:lpstr>q1Answ3</vt:lpstr>
      <vt:lpstr>q1Answ4</vt:lpstr>
      <vt:lpstr>q1AnswCH</vt:lpstr>
      <vt:lpstr>q2Answ1</vt:lpstr>
      <vt:lpstr>q2Answ2</vt:lpstr>
      <vt:lpstr>q2Answ3</vt:lpstr>
      <vt:lpstr>q2AnswCH</vt:lpstr>
      <vt:lpstr>q3Answ1</vt:lpstr>
      <vt:lpstr>q3Answ2</vt:lpstr>
      <vt:lpstr>q3Answ3</vt:lpstr>
      <vt:lpstr>q3Answ4</vt:lpstr>
      <vt:lpstr>q3AnswCH</vt:lpstr>
      <vt:lpstr>q4Answ1</vt:lpstr>
      <vt:lpstr>q4Answ2</vt:lpstr>
      <vt:lpstr>q4Answ3</vt:lpstr>
      <vt:lpstr>q4Answ4</vt:lpstr>
      <vt:lpstr>q4AnswCH</vt:lpstr>
      <vt:lpstr>q5Answ1</vt:lpstr>
      <vt:lpstr>q5Answ2</vt:lpstr>
      <vt:lpstr>q5Answ3</vt:lpstr>
      <vt:lpstr>q5AnswCH</vt:lpstr>
      <vt:lpstr>q6Answ1</vt:lpstr>
      <vt:lpstr>q6Answ2</vt:lpstr>
      <vt:lpstr>q6Answ3</vt:lpstr>
      <vt:lpstr>q6AnswCH</vt:lpstr>
      <vt:lpstr>q7Answ1</vt:lpstr>
      <vt:lpstr>q7Answ2</vt:lpstr>
      <vt:lpstr>q7Answ3</vt:lpstr>
      <vt:lpstr>q7Answ4</vt:lpstr>
      <vt:lpstr>q7AnswCH</vt:lpstr>
      <vt:lpstr>q8Answ1</vt:lpstr>
      <vt:lpstr>q8Answ2</vt:lpstr>
      <vt:lpstr>q8Answ3</vt:lpstr>
      <vt:lpstr>q8AnswCH</vt:lpstr>
      <vt:lpstr>q9Answ1</vt:lpstr>
      <vt:lpstr>q9Answ2</vt:lpstr>
      <vt:lpstr>q9Answ3</vt:lpstr>
      <vt:lpstr>q9Answ4</vt:lpstr>
      <vt:lpstr>q9AnswCH</vt:lpstr>
      <vt:lpstr>QComment_Text</vt:lpstr>
      <vt:lpstr>qkAnsw1</vt:lpstr>
      <vt:lpstr>qkAnsw2</vt:lpstr>
      <vt:lpstr>qkAnsw3</vt:lpstr>
      <vt:lpstr>qkAnsw4</vt:lpstr>
      <vt:lpstr>qkAnswCH</vt:lpstr>
      <vt:lpstr>TypeAnk</vt:lpstr>
      <vt:lpstr>ВернутьДо</vt:lpstr>
      <vt:lpstr>КодПредприятия</vt:lpstr>
      <vt:lpstr>Строительство!Область_печати</vt:lpstr>
      <vt:lpstr>ОКВЭД2</vt:lpstr>
      <vt:lpstr>ОтчётныйПериод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VIP Delo</cp:lastModifiedBy>
  <cp:lastPrinted>2024-02-15T08:07:23Z</cp:lastPrinted>
  <dcterms:created xsi:type="dcterms:W3CDTF">2021-01-13T13:05:42Z</dcterms:created>
  <dcterms:modified xsi:type="dcterms:W3CDTF">2024-02-19T08:49:18Z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0x0101001A3A61D82863D6409A6F514003F12278</vt:lpwstr>
  </property>
  <property fmtid="{D5CDD505-2E9C-101B-9397-08002B2CF9AE}" pid="3" name="_dlc_DocIdItemGuid">
    <vt:lpwstr>3e3a3482-91d0-48d6-bc5d-b0e1da2dab61</vt:lpwstr>
  </property>
</Properties>
</file>